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-12" windowWidth="5136" windowHeight="5736" tabRatio="771" activeTab="1"/>
  </bookViews>
  <sheets>
    <sheet name="Preparation To Do's" sheetId="39" r:id="rId1"/>
    <sheet name="A (primary cost and goals)" sheetId="10" r:id="rId2"/>
    <sheet name="I (process map)" sheetId="34" r:id="rId3"/>
    <sheet name="I (critical costs)" sheetId="12" r:id="rId4"/>
    <sheet name="M D (cost drivers &amp; strat.opt.)" sheetId="36" r:id="rId5"/>
    <sheet name="D (matrix)" sheetId="28" r:id="rId6"/>
    <sheet name="D (strategic options)" sheetId="6" r:id="rId7"/>
    <sheet name="R (constraints)" sheetId="15" r:id="rId8"/>
    <sheet name="R (risk benefit)" sheetId="5" r:id="rId9"/>
    <sheet name="R (contingency)" sheetId="27" r:id="rId10"/>
    <sheet name="I (action plan)" sheetId="30" r:id="rId11"/>
    <sheet name="Master Worksheet" sheetId="41" r:id="rId12"/>
    <sheet name="V (cost monitors)" sheetId="33" r:id="rId13"/>
    <sheet name="E (next project)" sheetId="35" r:id="rId14"/>
  </sheets>
  <definedNames>
    <definedName name="IAPrio1" localSheetId="13">#REF!</definedName>
    <definedName name="IAPrio1" localSheetId="2">#REF!</definedName>
    <definedName name="IAPrio1" localSheetId="11">#REF!</definedName>
    <definedName name="IAPrio1" localSheetId="12">#REF!</definedName>
    <definedName name="IAPrio1">#REF!</definedName>
    <definedName name="IAPrio2" localSheetId="13">#REF!</definedName>
    <definedName name="IAPrio2" localSheetId="11">#REF!</definedName>
    <definedName name="IAPrio2" localSheetId="12">#REF!</definedName>
    <definedName name="IAPrio2">#REF!</definedName>
    <definedName name="IAPrio3" localSheetId="13">#REF!</definedName>
    <definedName name="IAPrio3" localSheetId="11">#REF!</definedName>
    <definedName name="IAPrio3" localSheetId="12">#REF!</definedName>
    <definedName name="IAPrio3">#REF!</definedName>
    <definedName name="_xlnm.Print_Area" localSheetId="1">'A (primary cost and goals)'!$A$1:$F$40</definedName>
    <definedName name="_xlnm.Print_Area" localSheetId="5">'D (matrix)'!$B$1:$L$22</definedName>
    <definedName name="_xlnm.Print_Area" localSheetId="6">'D (strategic options)'!$B$1:$K$46</definedName>
    <definedName name="_xlnm.Print_Area" localSheetId="13">'E (next project)'!$B$1:$F$42</definedName>
    <definedName name="_xlnm.Print_Area" localSheetId="10">'I (action plan)'!$A$1:$H$59</definedName>
    <definedName name="_xlnm.Print_Area" localSheetId="3">'I (critical costs)'!$A$1:$G$70</definedName>
    <definedName name="_xlnm.Print_Area" localSheetId="2">'I (process map)'!$A$1:$O$47</definedName>
    <definedName name="_xlnm.Print_Area" localSheetId="4">'M D (cost drivers &amp; strat.opt.)'!$A$1:$K$92</definedName>
    <definedName name="_xlnm.Print_Area" localSheetId="11">'Master Worksheet'!$A$1:$F$42</definedName>
    <definedName name="_xlnm.Print_Area" localSheetId="7">'R (constraints)'!$B$1:$F$15</definedName>
    <definedName name="_xlnm.Print_Area" localSheetId="9">'R (contingency)'!$B$1:$E$38</definedName>
    <definedName name="_xlnm.Print_Area" localSheetId="8">'R (risk benefit)'!$A$1:$I$82</definedName>
    <definedName name="_xlnm.Print_Area" localSheetId="12">'V (cost monitors)'!$B$1:$I$20</definedName>
    <definedName name="Prio1" localSheetId="13">#REF!</definedName>
    <definedName name="Prio1" localSheetId="11">#REF!</definedName>
    <definedName name="Prio1" localSheetId="12">#REF!</definedName>
    <definedName name="Prio1">#REF!</definedName>
    <definedName name="Prio2" localSheetId="13">#REF!</definedName>
    <definedName name="Prio2" localSheetId="11">#REF!</definedName>
    <definedName name="Prio2">#REF!</definedName>
    <definedName name="Prio3" localSheetId="13">#REF!</definedName>
    <definedName name="Prio3" localSheetId="11">#REF!</definedName>
    <definedName name="Prio3">#REF!</definedName>
  </definedNames>
  <calcPr calcId="152511"/>
</workbook>
</file>

<file path=xl/calcChain.xml><?xml version="1.0" encoding="utf-8"?>
<calcChain xmlns="http://schemas.openxmlformats.org/spreadsheetml/2006/main">
  <c r="D80" i="5" l="1"/>
  <c r="D69" i="5"/>
  <c r="D58" i="5"/>
  <c r="D47" i="5"/>
  <c r="D36" i="5"/>
  <c r="D25" i="5"/>
  <c r="D14" i="5"/>
  <c r="D37" i="30" l="1"/>
  <c r="F32" i="41" s="1"/>
  <c r="J15" i="36"/>
  <c r="H15" i="36"/>
  <c r="F15" i="36"/>
  <c r="D15" i="36"/>
  <c r="H45" i="36"/>
  <c r="F45" i="36"/>
  <c r="D45" i="36"/>
  <c r="J75" i="36"/>
  <c r="H80" i="5"/>
  <c r="F80" i="5"/>
  <c r="F42" i="41"/>
  <c r="H47" i="5"/>
  <c r="F47" i="5"/>
  <c r="F27" i="41"/>
  <c r="H69" i="5"/>
  <c r="F69" i="5"/>
  <c r="F37" i="41"/>
  <c r="H36" i="5"/>
  <c r="F36" i="5"/>
  <c r="F22" i="41"/>
  <c r="H25" i="5"/>
  <c r="F25" i="5"/>
  <c r="F17" i="41"/>
  <c r="H14" i="5"/>
  <c r="F14" i="5"/>
  <c r="D5" i="30"/>
  <c r="F12" i="41" s="1"/>
  <c r="F38" i="41"/>
  <c r="F33" i="41"/>
  <c r="F28" i="41"/>
  <c r="F23" i="41"/>
  <c r="F18" i="41"/>
  <c r="F13" i="41"/>
  <c r="F8" i="41"/>
  <c r="G12" i="12"/>
  <c r="G30" i="12"/>
  <c r="D53" i="30"/>
  <c r="C53" i="30"/>
  <c r="D45" i="30"/>
  <c r="C45" i="30"/>
  <c r="D21" i="30"/>
  <c r="D13" i="30"/>
  <c r="C5" i="30"/>
  <c r="D29" i="30"/>
  <c r="C37" i="30"/>
  <c r="C21" i="30"/>
  <c r="C29" i="30"/>
  <c r="C13" i="30"/>
  <c r="H58" i="5"/>
  <c r="F58" i="5"/>
  <c r="F3" i="5"/>
  <c r="H75" i="36"/>
  <c r="F75" i="36"/>
  <c r="D75" i="36"/>
  <c r="J65" i="36"/>
  <c r="H65" i="36"/>
  <c r="F65" i="36"/>
  <c r="J5" i="36"/>
  <c r="H5" i="36"/>
  <c r="F5" i="36"/>
  <c r="H35" i="36"/>
  <c r="F35" i="36"/>
  <c r="C4" i="41"/>
  <c r="C3" i="41"/>
  <c r="B5" i="39"/>
  <c r="B6" i="39"/>
  <c r="B7" i="39"/>
  <c r="B8" i="39"/>
  <c r="A5" i="39"/>
  <c r="A6" i="39" s="1"/>
  <c r="A7" i="39" s="1"/>
  <c r="A8" i="39" s="1"/>
  <c r="H11" i="28"/>
  <c r="H12" i="28"/>
  <c r="H13" i="28"/>
  <c r="H14" i="28"/>
  <c r="H10" i="28"/>
  <c r="H15" i="28"/>
  <c r="H16" i="28"/>
  <c r="H17" i="28"/>
  <c r="H18" i="28"/>
  <c r="H19" i="28"/>
  <c r="H20" i="28"/>
  <c r="H21" i="28"/>
  <c r="H22" i="28"/>
</calcChain>
</file>

<file path=xl/sharedStrings.xml><?xml version="1.0" encoding="utf-8"?>
<sst xmlns="http://schemas.openxmlformats.org/spreadsheetml/2006/main" count="308" uniqueCount="169">
  <si>
    <t>Primary Cost:</t>
  </si>
  <si>
    <t>x</t>
  </si>
  <si>
    <t>$</t>
  </si>
  <si>
    <t>Total:</t>
  </si>
  <si>
    <t>Select?</t>
  </si>
  <si>
    <t>Participants from:</t>
  </si>
  <si>
    <t>field service labor rate</t>
  </si>
  <si>
    <t>Current level</t>
  </si>
  <si>
    <t>L</t>
  </si>
  <si>
    <t>Can we affect?</t>
  </si>
  <si>
    <t>Amount of improvement possible 
H/M/L</t>
  </si>
  <si>
    <t>$ / hr</t>
  </si>
  <si>
    <t>Priority (H/M/L) :</t>
  </si>
  <si>
    <t>Net Savings :</t>
  </si>
  <si>
    <t>Avoid sending field rep to customer</t>
  </si>
  <si>
    <t>Provide incentives to customer</t>
  </si>
  <si>
    <t>[enter score]</t>
  </si>
  <si>
    <t>e.g. Marketing</t>
  </si>
  <si>
    <t>[enter selected statement]</t>
  </si>
  <si>
    <t>[enter desired goal]</t>
  </si>
  <si>
    <t>Workshop Date:</t>
  </si>
  <si>
    <t>Factors:</t>
  </si>
  <si>
    <t>Target value</t>
  </si>
  <si>
    <t>Critical Costs</t>
  </si>
  <si>
    <t>[enter critical cost]</t>
  </si>
  <si>
    <t>[enter relative % to all critical costs]</t>
  </si>
  <si>
    <t>[enter alternative statement]</t>
  </si>
  <si>
    <t>Desired Goal</t>
  </si>
  <si>
    <t>Net Potential Savings:</t>
  </si>
  <si>
    <t>$ Value</t>
  </si>
  <si>
    <t>Benefits</t>
  </si>
  <si>
    <t>Constraints</t>
  </si>
  <si>
    <t>Cost Drivers</t>
  </si>
  <si>
    <t>Select as Critical Cost?</t>
  </si>
  <si>
    <t>Who</t>
  </si>
  <si>
    <t>Prio</t>
  </si>
  <si>
    <t>Role:</t>
  </si>
  <si>
    <t>Flow of Activities</t>
  </si>
  <si>
    <t>Comments</t>
  </si>
  <si>
    <t>Notes</t>
  </si>
  <si>
    <t>Strategy Statements</t>
  </si>
  <si>
    <t>Action Plan</t>
  </si>
  <si>
    <t>Measured by</t>
  </si>
  <si>
    <t>Date</t>
  </si>
  <si>
    <t>[insert primary cost]</t>
  </si>
  <si>
    <t>[enter Company or Supplier]</t>
  </si>
  <si>
    <t>e.g. # days available/# days used</t>
  </si>
  <si>
    <t>e.g. Supplier</t>
  </si>
  <si>
    <t>e.g. 1.5</t>
  </si>
  <si>
    <t>e.g. Field Service</t>
  </si>
  <si>
    <t>Email:</t>
  </si>
  <si>
    <t>Title:</t>
  </si>
  <si>
    <t>Total spend (beyond contract):</t>
  </si>
  <si>
    <t>Annual spend (contract):</t>
  </si>
  <si>
    <t>E.g. Use Google Maps</t>
  </si>
  <si>
    <t>[enter key cost driver here]</t>
  </si>
  <si>
    <t>[enter critical cost here]</t>
  </si>
  <si>
    <t>Value</t>
  </si>
  <si>
    <t>Cost Monitor</t>
  </si>
  <si>
    <t>[enter key cost driver
or related measure]</t>
  </si>
  <si>
    <r>
      <t xml:space="preserve">Value 1
</t>
    </r>
    <r>
      <rPr>
        <sz val="10"/>
        <rFont val="Verdana"/>
        <family val="2"/>
      </rPr>
      <t>(current measure)</t>
    </r>
  </si>
  <si>
    <r>
      <t xml:space="preserve">Value 2
</t>
    </r>
    <r>
      <rPr>
        <sz val="10"/>
        <rFont val="Verdana"/>
        <family val="2"/>
      </rPr>
      <t>(next measure)</t>
    </r>
  </si>
  <si>
    <t>Geographical Map (explaining where goods or services are rendered)</t>
  </si>
  <si>
    <t xml:space="preserve">Defining The Key Cost Drivers &amp; Developing Strategic Options </t>
  </si>
  <si>
    <t>Workshop</t>
  </si>
  <si>
    <t>Primary Cost</t>
  </si>
  <si>
    <t>Workshop Location:</t>
  </si>
  <si>
    <t>[enter spend]</t>
  </si>
  <si>
    <t>Last Name:</t>
  </si>
  <si>
    <t>First Name:</t>
  </si>
  <si>
    <t>Primary Cost Breakdown</t>
  </si>
  <si>
    <t>Measuring Secondary And Tertiary Costs</t>
  </si>
  <si>
    <t>Weighted Cost Driver Matrix :</t>
  </si>
  <si>
    <t>Score</t>
  </si>
  <si>
    <t>5 = high</t>
  </si>
  <si>
    <t>1 = low</t>
  </si>
  <si>
    <t>0 = no impact</t>
  </si>
  <si>
    <t>Key:</t>
  </si>
  <si>
    <t>3 = medium</t>
  </si>
  <si>
    <t>Relative Percentage (total must add up to100%)</t>
  </si>
  <si>
    <t>Perspective</t>
  </si>
  <si>
    <t>Implementing A Cost Management Strategy</t>
  </si>
  <si>
    <t>Identifying Critical Costs In The Supply Chain</t>
  </si>
  <si>
    <t>Agreeing On The Need To Manage Costs</t>
  </si>
  <si>
    <t>Reducing, Changing Or Eliminating Activities That Cause Costs</t>
  </si>
  <si>
    <r>
      <t xml:space="preserve">e.g. Change </t>
    </r>
    <r>
      <rPr>
        <b/>
        <i/>
        <sz val="10"/>
        <rFont val="Verdana"/>
        <family val="2"/>
      </rPr>
      <t>level of customer expectation</t>
    </r>
    <r>
      <rPr>
        <sz val="10"/>
        <rFont val="Verdana"/>
        <family val="2"/>
      </rPr>
      <t xml:space="preserve"> to deal more through the TSC than through field representatives by empowering the TSC technicians to ship replacement units directly to the customer.</t>
    </r>
  </si>
  <si>
    <t>Verifying The Strategy With Cost Monitors</t>
  </si>
  <si>
    <t>Documenting Results:</t>
  </si>
  <si>
    <t>Eternally Improving The Process</t>
  </si>
  <si>
    <t>Next project selected:</t>
  </si>
  <si>
    <t>Workshop planning</t>
  </si>
  <si>
    <t>Other Primary Cost - Develop &amp; implement new strategies</t>
  </si>
  <si>
    <t>Strategic Options</t>
  </si>
  <si>
    <t>Key Cost Drivers</t>
  </si>
  <si>
    <t>[enter company name]</t>
  </si>
  <si>
    <t>Flow of Goods</t>
  </si>
  <si>
    <t>Key Cost Driver(s) :</t>
  </si>
  <si>
    <r>
      <t xml:space="preserve">Constraints </t>
    </r>
    <r>
      <rPr>
        <sz val="10"/>
        <rFont val="Verdana"/>
        <family val="2"/>
      </rPr>
      <t>:</t>
    </r>
  </si>
  <si>
    <t>e.g. Turnaround time for existing customers cannot go beyond 48 hours</t>
  </si>
  <si>
    <t>Rationale for choosing Primary Cost:</t>
  </si>
  <si>
    <t>Same Primary Cost - Implement additional strategies</t>
  </si>
  <si>
    <t>State which existing strategy, strategic option, key cost driver, or critical cost will be adressed:</t>
  </si>
  <si>
    <r>
      <t xml:space="preserve">Type of result
</t>
    </r>
    <r>
      <rPr>
        <sz val="10"/>
        <rFont val="Verdana"/>
        <family val="2"/>
      </rPr>
      <t>(Cost saving, cost avoidance, value improvement)</t>
    </r>
  </si>
  <si>
    <t>Enter the key cost drivers selected from the previous step</t>
  </si>
  <si>
    <r>
      <t>As a team, brainstorm and list all factors -internal and external- that could potentially affect each key cost driver</t>
    </r>
    <r>
      <rPr>
        <sz val="10"/>
        <color indexed="12"/>
        <rFont val="Verdana"/>
        <family val="2"/>
      </rPr>
      <t xml:space="preserve"> ("This cost driver's value is a factor of …")</t>
    </r>
  </si>
  <si>
    <t>(this is where the team may recognise an idea that already exists, so make sure to articulate what factor(s) are affected by the idea)</t>
  </si>
  <si>
    <t>Highglight the factors selected as strategic options to pursue</t>
  </si>
  <si>
    <t>Group factors by theme (e.g. 'Managing demand and specifications'), identify and prioritise the factors that present the best potential for action ('levers')</t>
  </si>
  <si>
    <r>
      <rPr>
        <b/>
        <sz val="10"/>
        <rFont val="Verdana"/>
        <family val="2"/>
      </rPr>
      <t>Contingency Plan</t>
    </r>
    <r>
      <rPr>
        <b/>
        <sz val="12"/>
        <rFont val="Verdana"/>
        <family val="2"/>
      </rPr>
      <t xml:space="preserve">
</t>
    </r>
    <r>
      <rPr>
        <sz val="10"/>
        <rFont val="Verdana"/>
        <family val="2"/>
      </rPr>
      <t>What alternative statement will you implement if the desired goal cannot be achieved by the proposed opportunity statement ?</t>
    </r>
  </si>
  <si>
    <t>A</t>
  </si>
  <si>
    <t>I</t>
  </si>
  <si>
    <t>M</t>
  </si>
  <si>
    <t>D</t>
  </si>
  <si>
    <t>R</t>
  </si>
  <si>
    <t>Day</t>
  </si>
  <si>
    <t>Time</t>
  </si>
  <si>
    <t>Action Items</t>
  </si>
  <si>
    <t>Item</t>
  </si>
  <si>
    <t>Actions</t>
  </si>
  <si>
    <t>Target Date</t>
  </si>
  <si>
    <t>Status</t>
  </si>
  <si>
    <t>Complete I worksheet - Cost breakdown - Supplier costs</t>
  </si>
  <si>
    <t>Strategy Statement</t>
  </si>
  <si>
    <t>10:00 Amsterdam</t>
  </si>
  <si>
    <t>Cost</t>
  </si>
  <si>
    <t>AIM &amp; DRIVE: Master Worksheet</t>
  </si>
  <si>
    <t>V E</t>
  </si>
  <si>
    <t>Completion Date</t>
  </si>
  <si>
    <t xml:space="preserve">Owner: </t>
  </si>
  <si>
    <t>$Mln</t>
  </si>
  <si>
    <t>Target value:</t>
  </si>
  <si>
    <t>Complete Date</t>
  </si>
  <si>
    <t>Collect data on key cost drivers</t>
  </si>
  <si>
    <t>Provide register of past/existing initiatives/ideas (incl. 'tried and failed')</t>
  </si>
  <si>
    <t>Complete A worksheet (Topic, Rationale, Team Goals, Participants)</t>
  </si>
  <si>
    <t>Level of participation per step: (use 'x' or RACI)</t>
  </si>
  <si>
    <t>Can improve?</t>
  </si>
  <si>
    <t>Note: This reoccurring Tuesday morning call will be to discuss the progress on gathering information for the strategy workshop</t>
  </si>
  <si>
    <t>Progress Update Call Schedule</t>
  </si>
  <si>
    <t>Goals</t>
  </si>
  <si>
    <t>Estimated cost:</t>
  </si>
  <si>
    <t>Safety</t>
  </si>
  <si>
    <t>Daily eqt rate</t>
  </si>
  <si>
    <t>Current est. value:</t>
  </si>
  <si>
    <t>Total operating days</t>
  </si>
  <si>
    <t>Utilisation</t>
  </si>
  <si>
    <t>Resin price</t>
  </si>
  <si>
    <t>Weight per metre</t>
  </si>
  <si>
    <t>Total pipe length</t>
  </si>
  <si>
    <t>Mfg wastage</t>
  </si>
  <si>
    <t>Crew day rate</t>
  </si>
  <si>
    <t>Test duration</t>
  </si>
  <si>
    <t>Total tests required</t>
  </si>
  <si>
    <t>Crew utilisation</t>
  </si>
  <si>
    <r>
      <t xml:space="preserve">Constraints/Requirements </t>
    </r>
    <r>
      <rPr>
        <sz val="10"/>
        <rFont val="Verdana"/>
        <family val="2"/>
      </rPr>
      <t>:</t>
    </r>
  </si>
  <si>
    <t>Step/Party 1</t>
  </si>
  <si>
    <t>Step/Party 2</t>
  </si>
  <si>
    <t>Step/Party 3</t>
  </si>
  <si>
    <t>Cost 1</t>
  </si>
  <si>
    <t>Cost 2</t>
  </si>
  <si>
    <t>Cost 3</t>
  </si>
  <si>
    <t>Potential value identified to date: $Mln (~%)</t>
  </si>
  <si>
    <t>&lt;enter here&gt;</t>
  </si>
  <si>
    <t>%</t>
  </si>
  <si>
    <t>Operations</t>
  </si>
  <si>
    <t>2013EST
(USD)</t>
  </si>
  <si>
    <t>Year</t>
  </si>
  <si>
    <t>Costs / Risks</t>
  </si>
  <si>
    <t>Complete I worksheet - Cost breakdown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</si>
</sst>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$&quot;#,##0"/>
    <numFmt numFmtId="166" formatCode="0.0%"/>
    <numFmt numFmtId="167" formatCode="&quot;$&quot;#,##0.0000"/>
    <numFmt numFmtId="168" formatCode="0.0"/>
    <numFmt numFmtId="169" formatCode="_-* #,##0\ &quot;€&quot;_-;\-* #,##0\ &quot;€&quot;_-;_-* &quot;-&quot;\ &quot;€&quot;_-;_-@_-"/>
    <numFmt numFmtId="170" formatCode="_-* #,##0\ _€_-;\-* #,##0\ _€_-;_-* &quot;-&quot;\ _€_-;_-@_-"/>
    <numFmt numFmtId="171" formatCode="_-* #,##0.00\ &quot;€&quot;_-;\-* #,##0.00\ &quot;€&quot;_-;_-* &quot;-&quot;??\ &quot;€&quot;_-;_-@_-"/>
    <numFmt numFmtId="172" formatCode="_-* #,##0.00\ _€_-;\-* #,##0.00\ _€_-;_-* &quot;-&quot;??\ _€_-;_-@_-"/>
    <numFmt numFmtId="173" formatCode="[$$-409]#,##0"/>
    <numFmt numFmtId="174" formatCode="[$€-413]\ #,##0"/>
    <numFmt numFmtId="175" formatCode="[$-809]dd\ mmm\ yyyy;@"/>
    <numFmt numFmtId="176" formatCode="_(* #,##0_);_(* \(#,##0\);_(* &quot;-&quot;??_);_(@_)"/>
    <numFmt numFmtId="177" formatCode="0.00000"/>
    <numFmt numFmtId="178" formatCode="&quot;$&quot;#,##0.00"/>
    <numFmt numFmtId="179" formatCode="[$$-409]#,##0_);\([$$-409]#,##0\)"/>
  </numFmts>
  <fonts count="45" x14ac:knownFonts="1">
    <font>
      <sz val="10"/>
      <name val="Tahom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sz val="10"/>
      <name val="Times New Roman"/>
      <family val="1"/>
    </font>
    <font>
      <b/>
      <sz val="14"/>
      <name val="Verdana"/>
      <family val="2"/>
    </font>
    <font>
      <sz val="10"/>
      <name val="Verdana"/>
      <family val="2"/>
    </font>
    <font>
      <b/>
      <sz val="10"/>
      <color indexed="12"/>
      <name val="Verdana"/>
      <family val="2"/>
    </font>
    <font>
      <sz val="10"/>
      <color indexed="12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2"/>
      <name val="Verdana"/>
      <family val="2"/>
    </font>
    <font>
      <b/>
      <sz val="18"/>
      <color indexed="10"/>
      <name val="Verdana"/>
      <family val="2"/>
    </font>
    <font>
      <b/>
      <sz val="10"/>
      <color indexed="10"/>
      <name val="Verdana"/>
      <family val="2"/>
    </font>
    <font>
      <i/>
      <sz val="10"/>
      <name val="Verdana"/>
      <family val="2"/>
    </font>
    <font>
      <b/>
      <i/>
      <sz val="10"/>
      <name val="Verdana"/>
      <family val="2"/>
    </font>
    <font>
      <b/>
      <i/>
      <u/>
      <sz val="10"/>
      <name val="Verdana"/>
      <family val="2"/>
    </font>
    <font>
      <b/>
      <sz val="14"/>
      <color indexed="10"/>
      <name val="Verdana"/>
      <family val="2"/>
    </font>
    <font>
      <sz val="12"/>
      <color indexed="12"/>
      <name val="Verdana"/>
      <family val="2"/>
    </font>
    <font>
      <b/>
      <sz val="12"/>
      <color indexed="12"/>
      <name val="Verdana"/>
      <family val="2"/>
    </font>
    <font>
      <i/>
      <sz val="10"/>
      <color indexed="48"/>
      <name val="Verdana"/>
      <family val="2"/>
    </font>
    <font>
      <b/>
      <sz val="12"/>
      <color indexed="10"/>
      <name val="Verdana"/>
      <family val="2"/>
    </font>
    <font>
      <b/>
      <u/>
      <sz val="12"/>
      <name val="Verdana"/>
      <family val="2"/>
    </font>
    <font>
      <b/>
      <sz val="10"/>
      <color indexed="9"/>
      <name val="Verdana"/>
      <family val="2"/>
    </font>
    <font>
      <sz val="12"/>
      <color indexed="9"/>
      <name val="Verdana"/>
      <family val="2"/>
    </font>
    <font>
      <b/>
      <u/>
      <sz val="10"/>
      <name val="Verdana"/>
      <family val="2"/>
    </font>
    <font>
      <sz val="10"/>
      <name val="Tahoma"/>
      <family val="2"/>
    </font>
    <font>
      <sz val="10"/>
      <color rgb="FFFF0000"/>
      <name val="Verdana"/>
      <family val="2"/>
    </font>
    <font>
      <b/>
      <sz val="10"/>
      <color rgb="FFFF0000"/>
      <name val="Verdana"/>
      <family val="2"/>
    </font>
    <font>
      <sz val="11"/>
      <name val="Verdana"/>
      <family val="2"/>
    </font>
    <font>
      <sz val="8"/>
      <color rgb="FFFF0000"/>
      <name val="Verdana"/>
      <family val="2"/>
    </font>
    <font>
      <sz val="8"/>
      <color theme="0"/>
      <name val="Verdana"/>
      <family val="2"/>
    </font>
    <font>
      <sz val="9"/>
      <name val="Verdana"/>
      <family val="2"/>
    </font>
    <font>
      <b/>
      <sz val="10"/>
      <color rgb="FFFF0000"/>
      <name val="Tahoma"/>
      <family val="2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</font>
    <font>
      <b/>
      <sz val="10"/>
      <color rgb="FF0000FF"/>
      <name val="Verdana"/>
      <family val="2"/>
    </font>
    <font>
      <sz val="8"/>
      <name val="Verdana"/>
      <family val="2"/>
    </font>
    <font>
      <sz val="10"/>
      <name val="Tahoma"/>
    </font>
    <font>
      <b/>
      <sz val="9"/>
      <color rgb="FFFF0000"/>
      <name val="Verdana"/>
      <family val="2"/>
    </font>
    <font>
      <u/>
      <sz val="10"/>
      <color theme="10"/>
      <name val="Tahoma"/>
    </font>
    <font>
      <u/>
      <sz val="10"/>
      <color theme="10"/>
      <name val="Tahoma"/>
      <family val="2"/>
    </font>
    <font>
      <u/>
      <sz val="1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9">
    <xf numFmtId="0" fontId="0" fillId="0" borderId="0"/>
    <xf numFmtId="170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/>
    <xf numFmtId="0" fontId="3" fillId="0" borderId="0"/>
    <xf numFmtId="0" fontId="5" fillId="0" borderId="0"/>
    <xf numFmtId="0" fontId="4" fillId="0" borderId="0"/>
    <xf numFmtId="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27" fillId="0" borderId="0"/>
    <xf numFmtId="4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9" borderId="24" applyNumberFormat="0" applyFont="0" applyAlignment="0" applyProtection="0"/>
    <xf numFmtId="9" fontId="27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>
      <alignment vertical="top"/>
    </xf>
    <xf numFmtId="0" fontId="4" fillId="0" borderId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398">
    <xf numFmtId="0" fontId="0" fillId="0" borderId="0" xfId="0"/>
    <xf numFmtId="0" fontId="6" fillId="0" borderId="0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7" fillId="5" borderId="7" xfId="0" applyFont="1" applyFill="1" applyBorder="1" applyAlignment="1">
      <alignment horizontal="left" vertical="center" wrapText="1"/>
    </xf>
    <xf numFmtId="5" fontId="7" fillId="5" borderId="7" xfId="0" applyNumberFormat="1" applyFont="1" applyFill="1" applyBorder="1" applyAlignment="1">
      <alignment horizontal="right" vertical="center"/>
    </xf>
    <xf numFmtId="0" fontId="7" fillId="5" borderId="0" xfId="0" applyFont="1" applyFill="1" applyBorder="1"/>
    <xf numFmtId="165" fontId="7" fillId="0" borderId="0" xfId="0" applyNumberFormat="1" applyFont="1" applyBorder="1" applyAlignment="1">
      <alignment horizontal="right" vertical="center"/>
    </xf>
    <xf numFmtId="0" fontId="15" fillId="5" borderId="0" xfId="0" applyFont="1" applyFill="1" applyBorder="1" applyAlignment="1"/>
    <xf numFmtId="0" fontId="17" fillId="0" borderId="0" xfId="0" applyFont="1" applyBorder="1" applyAlignment="1">
      <alignment horizontal="left"/>
    </xf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3" borderId="0" xfId="0" applyFont="1" applyFill="1" applyBorder="1" applyAlignment="1">
      <alignment horizontal="center" vertical="center"/>
    </xf>
    <xf numFmtId="0" fontId="19" fillId="4" borderId="0" xfId="0" applyFont="1" applyFill="1"/>
    <xf numFmtId="0" fontId="20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7" fillId="0" borderId="0" xfId="0" applyFont="1" applyAlignment="1">
      <alignment horizontal="left" vertical="center" indent="1"/>
    </xf>
    <xf numFmtId="0" fontId="11" fillId="4" borderId="0" xfId="6" applyFont="1" applyFill="1" applyBorder="1" applyAlignment="1">
      <alignment vertical="center" wrapText="1"/>
    </xf>
    <xf numFmtId="0" fontId="12" fillId="4" borderId="0" xfId="5" applyFont="1" applyFill="1" applyBorder="1" applyAlignment="1">
      <alignment vertical="center"/>
    </xf>
    <xf numFmtId="0" fontId="12" fillId="4" borderId="0" xfId="5" applyFont="1" applyFill="1" applyBorder="1" applyAlignment="1">
      <alignment horizontal="center" vertical="center"/>
    </xf>
    <xf numFmtId="0" fontId="23" fillId="4" borderId="0" xfId="5" applyFont="1" applyFill="1" applyBorder="1" applyAlignment="1">
      <alignment vertical="center"/>
    </xf>
    <xf numFmtId="0" fontId="7" fillId="4" borderId="0" xfId="5" applyFont="1" applyFill="1" applyBorder="1" applyAlignment="1">
      <alignment vertical="center" wrapText="1"/>
    </xf>
    <xf numFmtId="0" fontId="7" fillId="4" borderId="0" xfId="5" applyFont="1" applyFill="1" applyBorder="1" applyAlignment="1">
      <alignment vertical="center"/>
    </xf>
    <xf numFmtId="0" fontId="7" fillId="5" borderId="2" xfId="5" applyFont="1" applyFill="1" applyBorder="1" applyAlignment="1">
      <alignment horizontal="center" vertical="center"/>
    </xf>
    <xf numFmtId="3" fontId="7" fillId="5" borderId="2" xfId="5" applyNumberFormat="1" applyFont="1" applyFill="1" applyBorder="1" applyAlignment="1">
      <alignment horizontal="center" vertical="center"/>
    </xf>
    <xf numFmtId="168" fontId="7" fillId="5" borderId="2" xfId="5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7" fillId="0" borderId="0" xfId="4" applyFont="1" applyAlignment="1">
      <alignment horizontal="left" vertical="center"/>
    </xf>
    <xf numFmtId="9" fontId="7" fillId="0" borderId="0" xfId="4" applyNumberFormat="1" applyFont="1" applyAlignment="1">
      <alignment horizontal="center" vertical="center"/>
    </xf>
    <xf numFmtId="0" fontId="11" fillId="4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5" borderId="21" xfId="0" applyFont="1" applyFill="1" applyBorder="1" applyAlignment="1"/>
    <xf numFmtId="0" fontId="7" fillId="5" borderId="22" xfId="0" applyFont="1" applyFill="1" applyBorder="1" applyAlignment="1"/>
    <xf numFmtId="0" fontId="11" fillId="5" borderId="0" xfId="0" applyFont="1" applyFill="1"/>
    <xf numFmtId="0" fontId="7" fillId="8" borderId="7" xfId="0" applyFont="1" applyFill="1" applyBorder="1" applyAlignment="1">
      <alignment horizontal="left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75" fontId="7" fillId="8" borderId="7" xfId="0" applyNumberFormat="1" applyFont="1" applyFill="1" applyBorder="1" applyAlignment="1">
      <alignment horizontal="center" vertical="center" wrapText="1"/>
    </xf>
    <xf numFmtId="175" fontId="7" fillId="0" borderId="0" xfId="0" applyNumberFormat="1" applyFont="1" applyAlignment="1">
      <alignment horizontal="center" vertical="center" wrapText="1"/>
    </xf>
    <xf numFmtId="0" fontId="7" fillId="8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/>
    <xf numFmtId="0" fontId="7" fillId="5" borderId="0" xfId="0" applyFont="1" applyFill="1" applyBorder="1" applyAlignment="1">
      <alignment horizontal="left" vertical="center"/>
    </xf>
    <xf numFmtId="0" fontId="7" fillId="5" borderId="19" xfId="0" applyFont="1" applyFill="1" applyBorder="1" applyAlignment="1">
      <alignment horizontal="left" vertical="center"/>
    </xf>
    <xf numFmtId="0" fontId="6" fillId="2" borderId="0" xfId="0" applyFont="1" applyFill="1" applyBorder="1" applyAlignment="1"/>
    <xf numFmtId="49" fontId="7" fillId="5" borderId="0" xfId="0" quotePrefix="1" applyNumberFormat="1" applyFont="1" applyFill="1" applyBorder="1" applyAlignment="1">
      <alignment vertical="center"/>
    </xf>
    <xf numFmtId="49" fontId="7" fillId="5" borderId="21" xfId="0" quotePrefix="1" applyNumberFormat="1" applyFont="1" applyFill="1" applyBorder="1" applyAlignment="1"/>
    <xf numFmtId="0" fontId="11" fillId="0" borderId="0" xfId="0" applyFont="1" applyFill="1" applyBorder="1" applyAlignment="1">
      <alignment horizontal="center"/>
    </xf>
    <xf numFmtId="0" fontId="26" fillId="4" borderId="0" xfId="0" applyFont="1" applyFill="1" applyBorder="1"/>
    <xf numFmtId="0" fontId="7" fillId="0" borderId="0" xfId="0" applyFont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167" fontId="13" fillId="2" borderId="0" xfId="0" applyNumberFormat="1" applyFont="1" applyFill="1" applyBorder="1" applyAlignment="1">
      <alignment vertical="center"/>
    </xf>
    <xf numFmtId="0" fontId="7" fillId="0" borderId="0" xfId="4" applyFont="1" applyBorder="1" applyAlignment="1">
      <alignment horizontal="center" vertical="center"/>
    </xf>
    <xf numFmtId="0" fontId="11" fillId="0" borderId="0" xfId="4" applyFont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/>
    </xf>
    <xf numFmtId="173" fontId="11" fillId="5" borderId="26" xfId="4" applyNumberFormat="1" applyFont="1" applyFill="1" applyBorder="1" applyAlignment="1">
      <alignment horizontal="right" vertical="center"/>
    </xf>
    <xf numFmtId="9" fontId="11" fillId="5" borderId="26" xfId="4" applyNumberFormat="1" applyFont="1" applyFill="1" applyBorder="1" applyAlignment="1">
      <alignment horizontal="right" vertical="center"/>
    </xf>
    <xf numFmtId="0" fontId="7" fillId="5" borderId="27" xfId="4" applyFont="1" applyFill="1" applyBorder="1" applyAlignment="1">
      <alignment horizontal="center" vertical="center"/>
    </xf>
    <xf numFmtId="9" fontId="11" fillId="5" borderId="28" xfId="4" applyNumberFormat="1" applyFont="1" applyFill="1" applyBorder="1" applyAlignment="1">
      <alignment horizontal="right" vertical="center"/>
    </xf>
    <xf numFmtId="173" fontId="11" fillId="5" borderId="29" xfId="4" applyNumberFormat="1" applyFont="1" applyFill="1" applyBorder="1" applyAlignment="1">
      <alignment horizontal="right" vertical="center"/>
    </xf>
    <xf numFmtId="9" fontId="11" fillId="5" borderId="29" xfId="4" applyNumberFormat="1" applyFont="1" applyFill="1" applyBorder="1" applyAlignment="1">
      <alignment horizontal="right" vertical="center"/>
    </xf>
    <xf numFmtId="173" fontId="7" fillId="5" borderId="29" xfId="4" applyNumberFormat="1" applyFont="1" applyFill="1" applyBorder="1" applyAlignment="1">
      <alignment horizontal="right" vertical="center"/>
    </xf>
    <xf numFmtId="9" fontId="7" fillId="5" borderId="29" xfId="4" applyNumberFormat="1" applyFont="1" applyFill="1" applyBorder="1" applyAlignment="1">
      <alignment horizontal="right" vertical="center"/>
    </xf>
    <xf numFmtId="0" fontId="11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 indent="1"/>
    </xf>
    <xf numFmtId="0" fontId="7" fillId="5" borderId="19" xfId="0" applyFont="1" applyFill="1" applyBorder="1" applyAlignment="1">
      <alignment horizontal="left" vertical="center" indent="1"/>
    </xf>
    <xf numFmtId="0" fontId="7" fillId="5" borderId="19" xfId="0" applyFont="1" applyFill="1" applyBorder="1" applyAlignment="1">
      <alignment horizontal="left" vertical="center" indent="2"/>
    </xf>
    <xf numFmtId="0" fontId="7" fillId="5" borderId="0" xfId="0" applyFont="1" applyFill="1" applyBorder="1" applyAlignment="1">
      <alignment horizontal="center" vertical="center" wrapText="1"/>
    </xf>
    <xf numFmtId="168" fontId="7" fillId="5" borderId="0" xfId="15" applyNumberFormat="1" applyFont="1" applyFill="1" applyBorder="1" applyAlignment="1">
      <alignment horizontal="center" vertical="center" wrapText="1"/>
    </xf>
    <xf numFmtId="166" fontId="7" fillId="5" borderId="0" xfId="15" applyNumberFormat="1" applyFont="1" applyFill="1" applyBorder="1" applyAlignment="1">
      <alignment horizontal="center" vertical="center" wrapText="1"/>
    </xf>
    <xf numFmtId="15" fontId="7" fillId="5" borderId="0" xfId="0" applyNumberFormat="1" applyFont="1" applyFill="1" applyBorder="1" applyAlignment="1">
      <alignment horizontal="center" vertical="center" wrapText="1"/>
    </xf>
    <xf numFmtId="2" fontId="7" fillId="5" borderId="0" xfId="0" applyNumberFormat="1" applyFont="1" applyFill="1" applyBorder="1" applyAlignment="1">
      <alignment horizontal="center" vertical="center" wrapText="1"/>
    </xf>
    <xf numFmtId="1" fontId="7" fillId="5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7" fillId="0" borderId="0" xfId="0" applyFont="1" applyBorder="1" applyAlignment="1"/>
    <xf numFmtId="5" fontId="7" fillId="5" borderId="0" xfId="0" applyNumberFormat="1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center"/>
    </xf>
    <xf numFmtId="5" fontId="7" fillId="0" borderId="0" xfId="0" applyNumberFormat="1" applyFont="1" applyBorder="1" applyAlignment="1">
      <alignment horizontal="right" vertical="center" wrapText="1"/>
    </xf>
    <xf numFmtId="0" fontId="10" fillId="6" borderId="0" xfId="0" applyFont="1" applyFill="1" applyBorder="1" applyAlignment="1">
      <alignment horizontal="center" vertical="center" wrapText="1"/>
    </xf>
    <xf numFmtId="15" fontId="7" fillId="5" borderId="0" xfId="0" applyNumberFormat="1" applyFont="1" applyFill="1" applyBorder="1" applyAlignment="1">
      <alignment horizontal="left"/>
    </xf>
    <xf numFmtId="49" fontId="7" fillId="5" borderId="0" xfId="0" applyNumberFormat="1" applyFont="1" applyFill="1" applyBorder="1" applyAlignment="1">
      <alignment horizontal="left" vertical="center"/>
    </xf>
    <xf numFmtId="49" fontId="7" fillId="5" borderId="21" xfId="0" applyNumberFormat="1" applyFont="1" applyFill="1" applyBorder="1" applyAlignment="1">
      <alignment horizontal="left"/>
    </xf>
    <xf numFmtId="49" fontId="7" fillId="5" borderId="0" xfId="0" applyNumberFormat="1" applyFont="1" applyFill="1" applyBorder="1" applyAlignment="1">
      <alignment horizontal="left"/>
    </xf>
    <xf numFmtId="49" fontId="7" fillId="5" borderId="0" xfId="0" quotePrefix="1" applyNumberFormat="1" applyFont="1" applyFill="1" applyBorder="1" applyAlignment="1"/>
    <xf numFmtId="165" fontId="7" fillId="5" borderId="0" xfId="0" applyNumberFormat="1" applyFont="1" applyFill="1" applyBorder="1" applyAlignment="1">
      <alignment horizontal="center"/>
    </xf>
    <xf numFmtId="0" fontId="11" fillId="5" borderId="0" xfId="0" applyFont="1" applyFill="1" applyBorder="1" applyAlignment="1"/>
    <xf numFmtId="0" fontId="7" fillId="0" borderId="0" xfId="0" applyFont="1" applyAlignment="1">
      <alignment horizontal="right"/>
    </xf>
    <xf numFmtId="15" fontId="7" fillId="5" borderId="0" xfId="0" applyNumberFormat="1" applyFont="1" applyFill="1" applyBorder="1" applyAlignment="1">
      <alignment horizontal="center"/>
    </xf>
    <xf numFmtId="0" fontId="11" fillId="5" borderId="30" xfId="4" applyFont="1" applyFill="1" applyBorder="1" applyAlignment="1">
      <alignment horizontal="center" vertical="center"/>
    </xf>
    <xf numFmtId="0" fontId="11" fillId="5" borderId="21" xfId="4" applyFont="1" applyFill="1" applyBorder="1" applyAlignment="1">
      <alignment horizontal="center" vertical="center"/>
    </xf>
    <xf numFmtId="0" fontId="11" fillId="5" borderId="30" xfId="4" applyFont="1" applyFill="1" applyBorder="1" applyAlignment="1">
      <alignment horizontal="left" vertical="center"/>
    </xf>
    <xf numFmtId="0" fontId="11" fillId="5" borderId="21" xfId="4" applyFont="1" applyFill="1" applyBorder="1" applyAlignment="1">
      <alignment horizontal="left" vertical="center"/>
    </xf>
    <xf numFmtId="0" fontId="7" fillId="5" borderId="0" xfId="4" applyFont="1" applyFill="1" applyBorder="1" applyAlignment="1">
      <alignment horizontal="left" vertical="center"/>
    </xf>
    <xf numFmtId="0" fontId="7" fillId="5" borderId="30" xfId="4" applyFont="1" applyFill="1" applyBorder="1" applyAlignment="1">
      <alignment horizontal="left" vertical="center"/>
    </xf>
    <xf numFmtId="0" fontId="7" fillId="5" borderId="21" xfId="4" applyFont="1" applyFill="1" applyBorder="1" applyAlignment="1">
      <alignment horizontal="left" vertical="center"/>
    </xf>
    <xf numFmtId="0" fontId="22" fillId="4" borderId="0" xfId="6" applyFont="1" applyFill="1" applyBorder="1" applyAlignment="1">
      <alignment vertical="center"/>
    </xf>
    <xf numFmtId="0" fontId="11" fillId="4" borderId="0" xfId="6" applyFont="1" applyFill="1" applyBorder="1" applyAlignment="1">
      <alignment vertical="center"/>
    </xf>
    <xf numFmtId="0" fontId="7" fillId="4" borderId="0" xfId="5" applyFont="1" applyFill="1" applyBorder="1" applyAlignment="1">
      <alignment horizontal="left" vertical="center"/>
    </xf>
    <xf numFmtId="0" fontId="7" fillId="5" borderId="6" xfId="5" applyFont="1" applyFill="1" applyBorder="1" applyAlignment="1">
      <alignment vertical="center" wrapText="1"/>
    </xf>
    <xf numFmtId="0" fontId="7" fillId="5" borderId="8" xfId="5" applyFont="1" applyFill="1" applyBorder="1" applyAlignment="1">
      <alignment horizontal="center" vertical="center"/>
    </xf>
    <xf numFmtId="0" fontId="11" fillId="5" borderId="8" xfId="5" applyFont="1" applyFill="1" applyBorder="1" applyAlignment="1">
      <alignment horizontal="center" vertical="center"/>
    </xf>
    <xf numFmtId="0" fontId="7" fillId="5" borderId="0" xfId="5" applyFont="1" applyFill="1" applyBorder="1" applyAlignment="1">
      <alignment vertical="center" wrapText="1"/>
    </xf>
    <xf numFmtId="0" fontId="7" fillId="5" borderId="18" xfId="5" applyFont="1" applyFill="1" applyBorder="1" applyAlignment="1">
      <alignment horizontal="center" vertical="center"/>
    </xf>
    <xf numFmtId="3" fontId="7" fillId="5" borderId="18" xfId="5" applyNumberFormat="1" applyFont="1" applyFill="1" applyBorder="1" applyAlignment="1">
      <alignment horizontal="center" vertical="center"/>
    </xf>
    <xf numFmtId="0" fontId="11" fillId="5" borderId="1" xfId="5" applyFont="1" applyFill="1" applyBorder="1" applyAlignment="1">
      <alignment horizontal="center" vertical="center"/>
    </xf>
    <xf numFmtId="9" fontId="7" fillId="5" borderId="20" xfId="7" applyFont="1" applyFill="1" applyBorder="1" applyAlignment="1">
      <alignment horizontal="center" vertical="center"/>
    </xf>
    <xf numFmtId="9" fontId="7" fillId="5" borderId="4" xfId="7" applyFont="1" applyFill="1" applyBorder="1" applyAlignment="1">
      <alignment horizontal="left" vertical="center"/>
    </xf>
    <xf numFmtId="9" fontId="7" fillId="5" borderId="10" xfId="7" applyFont="1" applyFill="1" applyBorder="1" applyAlignment="1">
      <alignment horizontal="center" vertical="center"/>
    </xf>
    <xf numFmtId="0" fontId="21" fillId="5" borderId="3" xfId="0" applyFont="1" applyFill="1" applyBorder="1" applyAlignment="1" applyProtection="1">
      <alignment horizontal="center" vertical="center" wrapText="1"/>
      <protection locked="0"/>
    </xf>
    <xf numFmtId="0" fontId="21" fillId="5" borderId="5" xfId="0" applyFont="1" applyFill="1" applyBorder="1" applyAlignment="1" applyProtection="1">
      <alignment horizontal="center" vertical="center" wrapText="1"/>
      <protection locked="0"/>
    </xf>
    <xf numFmtId="0" fontId="21" fillId="5" borderId="6" xfId="0" applyFont="1" applyFill="1" applyBorder="1" applyAlignment="1" applyProtection="1">
      <alignment horizontal="center" vertical="center" wrapText="1"/>
      <protection locked="0"/>
    </xf>
    <xf numFmtId="2" fontId="7" fillId="4" borderId="19" xfId="5" applyNumberFormat="1" applyFont="1" applyFill="1" applyBorder="1" applyAlignment="1">
      <alignment horizontal="center" vertical="center"/>
    </xf>
    <xf numFmtId="2" fontId="7" fillId="4" borderId="17" xfId="5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7" fillId="3" borderId="0" xfId="0" applyFont="1" applyFill="1" applyBorder="1"/>
    <xf numFmtId="0" fontId="14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center" vertical="center" wrapText="1"/>
    </xf>
    <xf numFmtId="166" fontId="7" fillId="5" borderId="1" xfId="15" applyNumberFormat="1" applyFont="1" applyFill="1" applyBorder="1" applyAlignment="1">
      <alignment horizontal="center" vertical="center" wrapText="1"/>
    </xf>
    <xf numFmtId="15" fontId="7" fillId="5" borderId="19" xfId="0" applyNumberFormat="1" applyFont="1" applyFill="1" applyBorder="1" applyAlignment="1">
      <alignment horizontal="center" vertical="center" wrapText="1"/>
    </xf>
    <xf numFmtId="16" fontId="7" fillId="5" borderId="0" xfId="0" applyNumberFormat="1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1" fillId="6" borderId="0" xfId="0" applyFont="1" applyFill="1" applyBorder="1" applyAlignment="1">
      <alignment horizontal="left" vertical="center" wrapText="1"/>
    </xf>
    <xf numFmtId="168" fontId="7" fillId="5" borderId="0" xfId="15" applyNumberFormat="1" applyFont="1" applyFill="1" applyBorder="1" applyAlignment="1">
      <alignment horizontal="left" vertical="center" wrapText="1"/>
    </xf>
    <xf numFmtId="0" fontId="7" fillId="0" borderId="0" xfId="4" applyFont="1" applyAlignment="1">
      <alignment horizontal="left"/>
    </xf>
    <xf numFmtId="0" fontId="7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right"/>
    </xf>
    <xf numFmtId="165" fontId="14" fillId="0" borderId="0" xfId="0" applyNumberFormat="1" applyFont="1" applyBorder="1" applyAlignment="1">
      <alignment horizontal="left"/>
    </xf>
    <xf numFmtId="165" fontId="7" fillId="0" borderId="6" xfId="0" applyNumberFormat="1" applyFont="1" applyBorder="1" applyAlignment="1">
      <alignment horizontal="right" vertical="center"/>
    </xf>
    <xf numFmtId="0" fontId="7" fillId="0" borderId="0" xfId="3" applyFont="1"/>
    <xf numFmtId="0" fontId="7" fillId="0" borderId="16" xfId="3" applyFont="1" applyBorder="1"/>
    <xf numFmtId="0" fontId="7" fillId="0" borderId="23" xfId="3" applyFont="1" applyBorder="1"/>
    <xf numFmtId="0" fontId="7" fillId="0" borderId="25" xfId="3" applyFont="1" applyBorder="1"/>
    <xf numFmtId="0" fontId="7" fillId="0" borderId="11" xfId="3" applyFont="1" applyBorder="1"/>
    <xf numFmtId="0" fontId="7" fillId="0" borderId="0" xfId="3" applyFont="1" applyBorder="1"/>
    <xf numFmtId="0" fontId="7" fillId="0" borderId="12" xfId="3" applyFont="1" applyBorder="1"/>
    <xf numFmtId="0" fontId="7" fillId="0" borderId="13" xfId="3" applyFont="1" applyBorder="1"/>
    <xf numFmtId="0" fontId="7" fillId="0" borderId="14" xfId="3" applyFont="1" applyBorder="1"/>
    <xf numFmtId="0" fontId="7" fillId="0" borderId="9" xfId="3" applyFont="1" applyBorder="1"/>
    <xf numFmtId="0" fontId="7" fillId="0" borderId="0" xfId="0" applyFont="1" applyFill="1" applyBorder="1" applyAlignment="1">
      <alignment vertical="center"/>
    </xf>
    <xf numFmtId="0" fontId="32" fillId="6" borderId="0" xfId="0" applyFont="1" applyFill="1" applyBorder="1" applyAlignment="1">
      <alignment horizontal="center" vertical="center" wrapText="1"/>
    </xf>
    <xf numFmtId="0" fontId="32" fillId="6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7" fillId="5" borderId="22" xfId="0" applyFont="1" applyFill="1" applyBorder="1"/>
    <xf numFmtId="0" fontId="7" fillId="5" borderId="21" xfId="0" applyFont="1" applyFill="1" applyBorder="1"/>
    <xf numFmtId="0" fontId="7" fillId="5" borderId="30" xfId="0" applyFont="1" applyFill="1" applyBorder="1"/>
    <xf numFmtId="9" fontId="11" fillId="0" borderId="0" xfId="7" applyFont="1" applyBorder="1" applyAlignment="1">
      <alignment horizontal="center" vertical="center"/>
    </xf>
    <xf numFmtId="0" fontId="11" fillId="5" borderId="22" xfId="4" applyFont="1" applyFill="1" applyBorder="1" applyAlignment="1">
      <alignment horizontal="left" vertical="center"/>
    </xf>
    <xf numFmtId="0" fontId="11" fillId="5" borderId="22" xfId="4" applyFont="1" applyFill="1" applyBorder="1" applyAlignment="1">
      <alignment horizontal="center" vertical="center"/>
    </xf>
    <xf numFmtId="0" fontId="7" fillId="5" borderId="30" xfId="4" applyFont="1" applyFill="1" applyBorder="1" applyAlignment="1">
      <alignment horizontal="left" vertical="center" indent="4"/>
    </xf>
    <xf numFmtId="9" fontId="11" fillId="5" borderId="31" xfId="4" applyNumberFormat="1" applyFont="1" applyFill="1" applyBorder="1" applyAlignment="1">
      <alignment horizontal="right" vertical="center"/>
    </xf>
    <xf numFmtId="0" fontId="24" fillId="7" borderId="0" xfId="4" applyFont="1" applyFill="1" applyBorder="1" applyAlignment="1">
      <alignment horizontal="left" vertical="center"/>
    </xf>
    <xf numFmtId="7" fontId="25" fillId="7" borderId="0" xfId="4" applyNumberFormat="1" applyFont="1" applyFill="1" applyBorder="1" applyAlignment="1">
      <alignment horizontal="center" vertical="center"/>
    </xf>
    <xf numFmtId="166" fontId="7" fillId="7" borderId="0" xfId="4" applyNumberFormat="1" applyFont="1" applyFill="1" applyBorder="1" applyAlignment="1">
      <alignment horizontal="center" vertical="center"/>
    </xf>
    <xf numFmtId="0" fontId="7" fillId="7" borderId="0" xfId="4" applyFont="1" applyFill="1" applyBorder="1" applyAlignment="1">
      <alignment horizontal="center" vertical="center"/>
    </xf>
    <xf numFmtId="0" fontId="11" fillId="7" borderId="0" xfId="4" applyFont="1" applyFill="1" applyBorder="1" applyAlignment="1">
      <alignment horizontal="center" vertical="center"/>
    </xf>
    <xf numFmtId="7" fontId="25" fillId="7" borderId="0" xfId="4" applyNumberFormat="1" applyFont="1" applyFill="1" applyBorder="1" applyAlignment="1">
      <alignment horizontal="right" vertical="center"/>
    </xf>
    <xf numFmtId="9" fontId="7" fillId="7" borderId="0" xfId="4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vertical="center" wrapText="1"/>
    </xf>
    <xf numFmtId="166" fontId="11" fillId="6" borderId="0" xfId="0" applyNumberFormat="1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left" vertical="center"/>
    </xf>
    <xf numFmtId="168" fontId="7" fillId="5" borderId="0" xfId="15" applyNumberFormat="1" applyFont="1" applyFill="1" applyBorder="1" applyAlignment="1">
      <alignment horizontal="left" vertical="center"/>
    </xf>
    <xf numFmtId="0" fontId="7" fillId="0" borderId="0" xfId="0" applyFont="1" applyBorder="1" applyAlignment="1"/>
    <xf numFmtId="0" fontId="7" fillId="5" borderId="30" xfId="0" applyFont="1" applyFill="1" applyBorder="1" applyAlignment="1"/>
    <xf numFmtId="0" fontId="8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8" borderId="32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8" borderId="33" xfId="0" applyFont="1" applyFill="1" applyBorder="1" applyAlignment="1">
      <alignment horizontal="center"/>
    </xf>
    <xf numFmtId="0" fontId="7" fillId="0" borderId="0" xfId="16" applyFont="1" applyAlignment="1">
      <alignment horizontal="center" vertical="center" wrapText="1"/>
    </xf>
    <xf numFmtId="0" fontId="7" fillId="8" borderId="0" xfId="16" applyFont="1" applyFill="1" applyAlignment="1">
      <alignment horizontal="center" vertical="center" wrapText="1"/>
    </xf>
    <xf numFmtId="0" fontId="7" fillId="0" borderId="0" xfId="16" applyFont="1" applyAlignment="1">
      <alignment horizontal="center" vertical="center"/>
    </xf>
    <xf numFmtId="0" fontId="33" fillId="0" borderId="0" xfId="16" applyFont="1" applyAlignment="1">
      <alignment horizontal="center" vertical="center" wrapText="1"/>
    </xf>
    <xf numFmtId="0" fontId="33" fillId="0" borderId="0" xfId="16" applyFont="1" applyBorder="1" applyAlignment="1">
      <alignment horizontal="left" vertical="center"/>
    </xf>
    <xf numFmtId="0" fontId="33" fillId="0" borderId="0" xfId="16" applyFont="1" applyAlignment="1">
      <alignment horizontal="left" vertical="center"/>
    </xf>
    <xf numFmtId="0" fontId="33" fillId="0" borderId="34" xfId="16" applyFont="1" applyBorder="1" applyAlignment="1">
      <alignment horizontal="left" vertical="center"/>
    </xf>
    <xf numFmtId="0" fontId="33" fillId="0" borderId="0" xfId="16" applyFont="1" applyAlignment="1">
      <alignment horizontal="center" vertical="center"/>
    </xf>
    <xf numFmtId="2" fontId="7" fillId="0" borderId="0" xfId="16" applyNumberFormat="1" applyFont="1" applyAlignment="1">
      <alignment horizontal="center" vertical="center" wrapText="1"/>
    </xf>
    <xf numFmtId="0" fontId="7" fillId="10" borderId="0" xfId="16" applyFont="1" applyFill="1" applyAlignment="1">
      <alignment horizontal="center" vertical="center" wrapText="1"/>
    </xf>
    <xf numFmtId="2" fontId="7" fillId="10" borderId="0" xfId="16" applyNumberFormat="1" applyFont="1" applyFill="1" applyAlignment="1">
      <alignment horizontal="center" vertical="center" wrapText="1"/>
    </xf>
    <xf numFmtId="0" fontId="7" fillId="0" borderId="0" xfId="16" applyFont="1" applyAlignment="1" applyProtection="1">
      <alignment horizontal="center" vertical="center" wrapText="1"/>
      <protection locked="0"/>
    </xf>
    <xf numFmtId="0" fontId="21" fillId="0" borderId="0" xfId="16" applyFont="1" applyBorder="1" applyAlignment="1" applyProtection="1">
      <alignment horizontal="center" vertical="center" wrapText="1"/>
      <protection locked="0"/>
    </xf>
    <xf numFmtId="0" fontId="21" fillId="0" borderId="0" xfId="16" applyFont="1" applyBorder="1" applyAlignment="1" applyProtection="1">
      <alignment horizontal="center" vertical="center"/>
      <protection locked="0"/>
    </xf>
    <xf numFmtId="0" fontId="7" fillId="0" borderId="0" xfId="16" applyFont="1" applyBorder="1" applyAlignment="1">
      <alignment horizontal="center" vertical="center" wrapText="1"/>
    </xf>
    <xf numFmtId="0" fontId="21" fillId="5" borderId="0" xfId="16" applyFont="1" applyFill="1" applyBorder="1" applyAlignment="1" applyProtection="1">
      <alignment horizontal="center" vertical="center" wrapText="1"/>
      <protection locked="0"/>
    </xf>
    <xf numFmtId="0" fontId="21" fillId="8" borderId="0" xfId="16" applyFont="1" applyFill="1" applyBorder="1" applyAlignment="1" applyProtection="1">
      <alignment horizontal="center" vertical="center" wrapText="1"/>
      <protection locked="0"/>
    </xf>
    <xf numFmtId="0" fontId="7" fillId="8" borderId="0" xfId="16" applyFont="1" applyFill="1" applyBorder="1" applyAlignment="1" applyProtection="1">
      <alignment horizontal="center" vertical="center" wrapText="1"/>
      <protection locked="0"/>
    </xf>
    <xf numFmtId="0" fontId="7" fillId="0" borderId="0" xfId="16" applyFont="1" applyBorder="1" applyAlignment="1" applyProtection="1">
      <alignment horizontal="center" vertical="center" wrapText="1"/>
      <protection locked="0"/>
    </xf>
    <xf numFmtId="0" fontId="7" fillId="0" borderId="0" xfId="16" applyFont="1" applyBorder="1" applyAlignment="1">
      <alignment horizontal="center" wrapText="1"/>
    </xf>
    <xf numFmtId="0" fontId="7" fillId="5" borderId="3" xfId="16" applyFont="1" applyFill="1" applyBorder="1" applyAlignment="1" applyProtection="1">
      <alignment horizontal="center" vertical="center" wrapText="1"/>
    </xf>
    <xf numFmtId="0" fontId="16" fillId="0" borderId="0" xfId="16" applyFont="1" applyBorder="1" applyAlignment="1" applyProtection="1">
      <alignment horizontal="center" vertical="center" wrapText="1"/>
      <protection locked="0"/>
    </xf>
    <xf numFmtId="0" fontId="11" fillId="6" borderId="0" xfId="16" applyFont="1" applyFill="1" applyBorder="1" applyAlignment="1">
      <alignment horizontal="center" vertical="center" wrapText="1"/>
    </xf>
    <xf numFmtId="0" fontId="11" fillId="6" borderId="0" xfId="16" applyFont="1" applyFill="1" applyBorder="1" applyAlignment="1">
      <alignment horizontal="center" vertical="center"/>
    </xf>
    <xf numFmtId="0" fontId="11" fillId="6" borderId="0" xfId="16" applyFont="1" applyFill="1" applyBorder="1" applyAlignment="1">
      <alignment vertical="center" wrapText="1"/>
    </xf>
    <xf numFmtId="0" fontId="7" fillId="4" borderId="0" xfId="16" applyFont="1" applyFill="1" applyAlignment="1">
      <alignment horizontal="center" vertical="center" wrapText="1"/>
    </xf>
    <xf numFmtId="0" fontId="18" fillId="4" borderId="0" xfId="16" applyFont="1" applyFill="1" applyBorder="1" applyAlignment="1">
      <alignment horizontal="left" vertical="center" wrapText="1"/>
    </xf>
    <xf numFmtId="0" fontId="7" fillId="0" borderId="0" xfId="16" applyFont="1" applyAlignment="1">
      <alignment horizontal="center" wrapText="1"/>
    </xf>
    <xf numFmtId="0" fontId="18" fillId="2" borderId="0" xfId="16" applyFont="1" applyFill="1" applyBorder="1" applyAlignment="1">
      <alignment horizontal="left"/>
    </xf>
    <xf numFmtId="0" fontId="6" fillId="2" borderId="0" xfId="16" applyFont="1" applyFill="1" applyBorder="1" applyAlignment="1">
      <alignment horizontal="left"/>
    </xf>
    <xf numFmtId="0" fontId="7" fillId="0" borderId="0" xfId="19" applyFont="1"/>
    <xf numFmtId="0" fontId="6" fillId="2" borderId="0" xfId="19" applyFont="1" applyFill="1" applyBorder="1" applyAlignment="1">
      <alignment horizontal="left"/>
    </xf>
    <xf numFmtId="0" fontId="13" fillId="2" borderId="0" xfId="19" applyFont="1" applyFill="1" applyBorder="1" applyAlignment="1">
      <alignment horizontal="center"/>
    </xf>
    <xf numFmtId="0" fontId="7" fillId="0" borderId="0" xfId="19" applyFont="1" applyAlignment="1">
      <alignment horizontal="center"/>
    </xf>
    <xf numFmtId="0" fontId="7" fillId="0" borderId="0" xfId="19" applyFont="1" applyAlignment="1">
      <alignment horizontal="left"/>
    </xf>
    <xf numFmtId="0" fontId="11" fillId="0" borderId="0" xfId="19" applyFont="1" applyFill="1" applyBorder="1" applyAlignment="1">
      <alignment horizontal="left"/>
    </xf>
    <xf numFmtId="0" fontId="11" fillId="0" borderId="0" xfId="19" applyFont="1" applyFill="1" applyBorder="1" applyAlignment="1"/>
    <xf numFmtId="0" fontId="7" fillId="0" borderId="0" xfId="19" applyFont="1" applyFill="1" applyBorder="1" applyAlignment="1">
      <alignment horizontal="left"/>
    </xf>
    <xf numFmtId="0" fontId="11" fillId="0" borderId="0" xfId="19" applyFont="1" applyBorder="1" applyAlignment="1">
      <alignment horizontal="center" vertical="center" wrapText="1"/>
    </xf>
    <xf numFmtId="0" fontId="11" fillId="6" borderId="3" xfId="19" applyFont="1" applyFill="1" applyBorder="1" applyAlignment="1">
      <alignment horizontal="center" vertical="center" wrapText="1"/>
    </xf>
    <xf numFmtId="0" fontId="11" fillId="0" borderId="0" xfId="19" applyFont="1" applyAlignment="1">
      <alignment horizontal="center" vertical="center" wrapText="1"/>
    </xf>
    <xf numFmtId="0" fontId="7" fillId="0" borderId="19" xfId="19" applyFont="1" applyBorder="1"/>
    <xf numFmtId="9" fontId="7" fillId="0" borderId="18" xfId="19" applyNumberFormat="1" applyFont="1" applyBorder="1" applyAlignment="1">
      <alignment horizontal="center" vertical="center" wrapText="1"/>
    </xf>
    <xf numFmtId="165" fontId="7" fillId="0" borderId="18" xfId="18" applyNumberFormat="1" applyFont="1" applyBorder="1" applyAlignment="1">
      <alignment horizontal="center" vertical="center" wrapText="1"/>
    </xf>
    <xf numFmtId="0" fontId="7" fillId="0" borderId="18" xfId="19" applyFont="1" applyBorder="1" applyAlignment="1">
      <alignment horizontal="center"/>
    </xf>
    <xf numFmtId="0" fontId="7" fillId="0" borderId="15" xfId="19" applyFont="1" applyBorder="1" applyAlignment="1">
      <alignment horizontal="center"/>
    </xf>
    <xf numFmtId="0" fontId="7" fillId="0" borderId="15" xfId="19" applyFont="1" applyBorder="1" applyAlignment="1">
      <alignment horizontal="center" vertical="center" wrapText="1"/>
    </xf>
    <xf numFmtId="0" fontId="31" fillId="0" borderId="0" xfId="19" applyFont="1" applyBorder="1" applyAlignment="1">
      <alignment horizontal="center" vertical="center" wrapText="1"/>
    </xf>
    <xf numFmtId="0" fontId="7" fillId="0" borderId="0" xfId="19" applyFont="1" applyBorder="1" applyAlignment="1">
      <alignment horizontal="center"/>
    </xf>
    <xf numFmtId="0" fontId="11" fillId="6" borderId="0" xfId="0" applyFont="1" applyFill="1" applyBorder="1" applyAlignment="1">
      <alignment horizontal="center" vertical="center" wrapText="1"/>
    </xf>
    <xf numFmtId="0" fontId="34" fillId="0" borderId="0" xfId="0" applyFo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5" fillId="0" borderId="0" xfId="0" applyFont="1"/>
    <xf numFmtId="15" fontId="36" fillId="0" borderId="0" xfId="0" applyNumberFormat="1" applyFont="1" applyAlignment="1">
      <alignment horizontal="center"/>
    </xf>
    <xf numFmtId="20" fontId="3" fillId="0" borderId="0" xfId="0" applyNumberFormat="1" applyFont="1" applyAlignment="1">
      <alignment horizontal="left"/>
    </xf>
    <xf numFmtId="0" fontId="36" fillId="0" borderId="0" xfId="0" applyFont="1"/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7" fillId="0" borderId="0" xfId="0" applyFont="1"/>
    <xf numFmtId="15" fontId="0" fillId="0" borderId="0" xfId="0" applyNumberFormat="1" applyAlignment="1">
      <alignment horizontal="center"/>
    </xf>
    <xf numFmtId="0" fontId="3" fillId="0" borderId="0" xfId="0" applyFont="1" applyAlignment="1">
      <alignment vertical="top"/>
    </xf>
    <xf numFmtId="0" fontId="3" fillId="11" borderId="0" xfId="0" applyFont="1" applyFill="1" applyAlignment="1">
      <alignment horizontal="center" vertical="top"/>
    </xf>
    <xf numFmtId="0" fontId="3" fillId="11" borderId="0" xfId="0" applyFont="1" applyFill="1" applyAlignment="1">
      <alignment vertical="top" wrapText="1"/>
    </xf>
    <xf numFmtId="16" fontId="3" fillId="11" borderId="0" xfId="0" applyNumberFormat="1" applyFont="1" applyFill="1" applyAlignment="1">
      <alignment horizontal="center" vertical="top"/>
    </xf>
    <xf numFmtId="0" fontId="3" fillId="11" borderId="0" xfId="0" applyFont="1" applyFill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15" fontId="3" fillId="0" borderId="0" xfId="0" applyNumberFormat="1" applyFont="1" applyAlignment="1">
      <alignment horizontal="center" vertical="top"/>
    </xf>
    <xf numFmtId="15" fontId="3" fillId="11" borderId="0" xfId="0" applyNumberFormat="1" applyFont="1" applyFill="1" applyAlignment="1">
      <alignment horizontal="center" vertical="top"/>
    </xf>
    <xf numFmtId="0" fontId="28" fillId="0" borderId="0" xfId="3" applyFont="1" applyBorder="1" applyAlignment="1"/>
    <xf numFmtId="0" fontId="28" fillId="0" borderId="9" xfId="3" applyFont="1" applyBorder="1" applyAlignment="1"/>
    <xf numFmtId="0" fontId="11" fillId="0" borderId="0" xfId="0" applyFont="1" applyBorder="1" applyAlignment="1">
      <alignment horizontal="center"/>
    </xf>
    <xf numFmtId="0" fontId="7" fillId="0" borderId="18" xfId="19" applyFont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26" fillId="0" borderId="0" xfId="19" applyFont="1" applyFill="1" applyBorder="1" applyAlignment="1">
      <alignment horizontal="left" indent="3"/>
    </xf>
    <xf numFmtId="0" fontId="7" fillId="0" borderId="0" xfId="19" applyFont="1" applyFill="1" applyBorder="1" applyAlignment="1">
      <alignment horizontal="left" indent="3"/>
    </xf>
    <xf numFmtId="0" fontId="6" fillId="0" borderId="7" xfId="19" applyFont="1" applyBorder="1" applyAlignment="1">
      <alignment horizontal="center"/>
    </xf>
    <xf numFmtId="0" fontId="7" fillId="0" borderId="7" xfId="19" applyFont="1" applyBorder="1" applyAlignment="1">
      <alignment horizontal="left"/>
    </xf>
    <xf numFmtId="0" fontId="11" fillId="6" borderId="7" xfId="19" applyFont="1" applyFill="1" applyBorder="1" applyAlignment="1">
      <alignment horizontal="center" vertical="center" wrapText="1"/>
    </xf>
    <xf numFmtId="0" fontId="11" fillId="6" borderId="36" xfId="19" applyFont="1" applyFill="1" applyBorder="1" applyAlignment="1">
      <alignment horizontal="center" vertical="center" wrapText="1"/>
    </xf>
    <xf numFmtId="9" fontId="7" fillId="0" borderId="2" xfId="19" applyNumberFormat="1" applyFont="1" applyBorder="1" applyAlignment="1">
      <alignment horizontal="left" vertical="center" wrapText="1"/>
    </xf>
    <xf numFmtId="0" fontId="38" fillId="0" borderId="0" xfId="19" applyFont="1" applyAlignment="1">
      <alignment horizontal="left"/>
    </xf>
    <xf numFmtId="165" fontId="7" fillId="0" borderId="18" xfId="18" applyNumberFormat="1" applyFont="1" applyBorder="1" applyAlignment="1">
      <alignment horizontal="left" vertical="center" wrapText="1"/>
    </xf>
    <xf numFmtId="9" fontId="7" fillId="0" borderId="18" xfId="19" applyNumberFormat="1" applyFont="1" applyBorder="1" applyAlignment="1">
      <alignment horizontal="left" vertical="center" wrapText="1"/>
    </xf>
    <xf numFmtId="0" fontId="38" fillId="0" borderId="18" xfId="19" applyFont="1" applyBorder="1" applyAlignment="1">
      <alignment horizontal="left" wrapText="1"/>
    </xf>
    <xf numFmtId="0" fontId="7" fillId="0" borderId="18" xfId="19" applyFont="1" applyBorder="1" applyAlignment="1">
      <alignment horizontal="left"/>
    </xf>
    <xf numFmtId="0" fontId="38" fillId="0" borderId="18" xfId="19" applyFont="1" applyBorder="1" applyAlignment="1">
      <alignment horizontal="left"/>
    </xf>
    <xf numFmtId="0" fontId="7" fillId="0" borderId="15" xfId="19" applyFont="1" applyBorder="1" applyAlignment="1">
      <alignment horizontal="left"/>
    </xf>
    <xf numFmtId="0" fontId="38" fillId="0" borderId="15" xfId="19" applyFont="1" applyBorder="1" applyAlignment="1">
      <alignment horizontal="left"/>
    </xf>
    <xf numFmtId="9" fontId="7" fillId="0" borderId="0" xfId="7" applyFont="1" applyAlignment="1">
      <alignment horizontal="center" vertical="center" wrapText="1"/>
    </xf>
    <xf numFmtId="0" fontId="11" fillId="0" borderId="18" xfId="19" applyFont="1" applyBorder="1" applyAlignment="1">
      <alignment horizontal="left" vertical="center" wrapText="1"/>
    </xf>
    <xf numFmtId="9" fontId="11" fillId="0" borderId="18" xfId="19" applyNumberFormat="1" applyFont="1" applyBorder="1" applyAlignment="1">
      <alignment horizontal="left" vertical="center" wrapText="1"/>
    </xf>
    <xf numFmtId="165" fontId="11" fillId="0" borderId="18" xfId="18" applyNumberFormat="1" applyFont="1" applyBorder="1" applyAlignment="1">
      <alignment horizontal="left" vertical="center" wrapText="1"/>
    </xf>
    <xf numFmtId="165" fontId="39" fillId="0" borderId="0" xfId="3" applyNumberFormat="1" applyFont="1" applyBorder="1"/>
    <xf numFmtId="165" fontId="31" fillId="0" borderId="23" xfId="3" applyNumberFormat="1" applyFont="1" applyBorder="1"/>
    <xf numFmtId="165" fontId="31" fillId="0" borderId="0" xfId="3" applyNumberFormat="1" applyFont="1" applyBorder="1"/>
    <xf numFmtId="0" fontId="7" fillId="5" borderId="21" xfId="4" applyFont="1" applyFill="1" applyBorder="1" applyAlignment="1">
      <alignment horizontal="left" vertical="center" indent="1"/>
    </xf>
    <xf numFmtId="1" fontId="7" fillId="10" borderId="0" xfId="16" applyNumberFormat="1" applyFont="1" applyFill="1" applyAlignment="1">
      <alignment horizontal="center" vertical="center" wrapText="1"/>
    </xf>
    <xf numFmtId="176" fontId="7" fillId="0" borderId="0" xfId="16" applyNumberFormat="1" applyFont="1" applyAlignment="1">
      <alignment horizontal="center" vertical="center" wrapText="1"/>
    </xf>
    <xf numFmtId="3" fontId="7" fillId="10" borderId="0" xfId="16" applyNumberFormat="1" applyFont="1" applyFill="1" applyAlignment="1">
      <alignment horizontal="center" vertical="center" wrapText="1"/>
    </xf>
    <xf numFmtId="4" fontId="7" fillId="10" borderId="0" xfId="16" applyNumberFormat="1" applyFont="1" applyFill="1" applyAlignment="1">
      <alignment horizontal="center" vertical="center" wrapText="1"/>
    </xf>
    <xf numFmtId="177" fontId="7" fillId="10" borderId="0" xfId="16" applyNumberFormat="1" applyFont="1" applyFill="1" applyAlignment="1">
      <alignment horizontal="center" vertical="center" wrapText="1"/>
    </xf>
    <xf numFmtId="0" fontId="33" fillId="0" borderId="34" xfId="16" applyFont="1" applyBorder="1" applyAlignment="1">
      <alignment horizontal="left" vertical="center" indent="1"/>
    </xf>
    <xf numFmtId="3" fontId="7" fillId="0" borderId="0" xfId="16" applyNumberFormat="1" applyFont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>
      <alignment horizontal="center" vertical="center" wrapText="1"/>
    </xf>
    <xf numFmtId="0" fontId="7" fillId="0" borderId="18" xfId="19" applyFont="1" applyBorder="1" applyAlignment="1">
      <alignment horizontal="left" vertical="center" wrapText="1"/>
    </xf>
    <xf numFmtId="0" fontId="7" fillId="0" borderId="18" xfId="19" applyFont="1" applyBorder="1" applyAlignment="1">
      <alignment horizontal="center" vertical="center" wrapText="1"/>
    </xf>
    <xf numFmtId="0" fontId="7" fillId="8" borderId="3" xfId="16" applyFont="1" applyFill="1" applyBorder="1" applyAlignment="1" applyProtection="1">
      <alignment horizontal="center" vertical="center" wrapText="1"/>
      <protection locked="0"/>
    </xf>
    <xf numFmtId="168" fontId="7" fillId="10" borderId="0" xfId="16" applyNumberFormat="1" applyFont="1" applyFill="1" applyAlignment="1">
      <alignment horizontal="center" vertical="center" wrapText="1"/>
    </xf>
    <xf numFmtId="0" fontId="41" fillId="0" borderId="34" xfId="16" applyFont="1" applyBorder="1" applyAlignment="1">
      <alignment horizontal="left" vertical="center"/>
    </xf>
    <xf numFmtId="178" fontId="7" fillId="0" borderId="0" xfId="0" applyNumberFormat="1" applyFont="1"/>
    <xf numFmtId="0" fontId="7" fillId="0" borderId="18" xfId="19" applyFont="1" applyBorder="1" applyAlignment="1">
      <alignment horizontal="center" vertical="center" wrapText="1"/>
    </xf>
    <xf numFmtId="179" fontId="7" fillId="0" borderId="0" xfId="27" applyNumberFormat="1" applyFont="1" applyAlignment="1" applyProtection="1">
      <alignment horizontal="center" vertical="center" wrapText="1"/>
      <protection locked="0"/>
    </xf>
    <xf numFmtId="179" fontId="7" fillId="0" borderId="0" xfId="16" applyNumberFormat="1" applyFont="1" applyAlignment="1" applyProtection="1">
      <alignment horizontal="center" vertical="center" wrapText="1"/>
      <protection locked="0"/>
    </xf>
    <xf numFmtId="0" fontId="11" fillId="8" borderId="0" xfId="0" applyFont="1" applyFill="1" applyBorder="1" applyAlignment="1">
      <alignment horizontal="center"/>
    </xf>
    <xf numFmtId="178" fontId="11" fillId="4" borderId="0" xfId="0" applyNumberFormat="1" applyFont="1" applyFill="1" applyBorder="1" applyAlignment="1">
      <alignment horizontal="center"/>
    </xf>
    <xf numFmtId="0" fontId="11" fillId="5" borderId="0" xfId="0" applyFont="1" applyFill="1" applyBorder="1" applyAlignment="1">
      <alignment vertical="center"/>
    </xf>
    <xf numFmtId="0" fontId="7" fillId="5" borderId="22" xfId="0" applyFont="1" applyFill="1" applyBorder="1" applyAlignment="1">
      <alignment vertical="center"/>
    </xf>
    <xf numFmtId="0" fontId="7" fillId="5" borderId="21" xfId="0" applyFont="1" applyFill="1" applyBorder="1" applyAlignment="1">
      <alignment vertical="center"/>
    </xf>
    <xf numFmtId="0" fontId="7" fillId="5" borderId="30" xfId="0" applyFont="1" applyFill="1" applyBorder="1" applyAlignment="1">
      <alignment vertical="center"/>
    </xf>
    <xf numFmtId="0" fontId="16" fillId="5" borderId="22" xfId="0" applyFont="1" applyFill="1" applyBorder="1" applyAlignment="1">
      <alignment vertical="center"/>
    </xf>
    <xf numFmtId="0" fontId="16" fillId="5" borderId="21" xfId="0" applyFont="1" applyFill="1" applyBorder="1" applyAlignment="1">
      <alignment vertical="center"/>
    </xf>
    <xf numFmtId="0" fontId="16" fillId="5" borderId="30" xfId="0" applyFont="1" applyFill="1" applyBorder="1" applyAlignment="1">
      <alignment vertical="center"/>
    </xf>
    <xf numFmtId="49" fontId="7" fillId="5" borderId="21" xfId="0" applyNumberFormat="1" applyFont="1" applyFill="1" applyBorder="1" applyAlignment="1">
      <alignment horizontal="left" vertical="center"/>
    </xf>
    <xf numFmtId="9" fontId="11" fillId="5" borderId="28" xfId="7" applyFont="1" applyFill="1" applyBorder="1" applyAlignment="1">
      <alignment horizontal="right" vertical="center"/>
    </xf>
    <xf numFmtId="9" fontId="11" fillId="6" borderId="0" xfId="0" applyNumberFormat="1" applyFont="1" applyFill="1" applyBorder="1" applyAlignment="1">
      <alignment horizontal="right" vertical="center" wrapText="1"/>
    </xf>
    <xf numFmtId="9" fontId="11" fillId="8" borderId="41" xfId="7" applyFont="1" applyFill="1" applyBorder="1" applyAlignment="1">
      <alignment vertical="center"/>
    </xf>
    <xf numFmtId="165" fontId="7" fillId="0" borderId="1" xfId="18" applyNumberFormat="1" applyFont="1" applyBorder="1" applyAlignment="1">
      <alignment horizontal="center" vertical="center" wrapText="1"/>
    </xf>
    <xf numFmtId="9" fontId="7" fillId="0" borderId="1" xfId="19" applyNumberFormat="1" applyFont="1" applyBorder="1" applyAlignment="1">
      <alignment horizontal="center" vertical="center" wrapText="1"/>
    </xf>
    <xf numFmtId="0" fontId="7" fillId="0" borderId="1" xfId="19" applyFont="1" applyBorder="1" applyAlignment="1">
      <alignment horizontal="center"/>
    </xf>
    <xf numFmtId="0" fontId="11" fillId="0" borderId="19" xfId="19" applyFont="1" applyBorder="1" applyAlignment="1">
      <alignment horizontal="left" vertical="center" wrapText="1"/>
    </xf>
    <xf numFmtId="165" fontId="11" fillId="0" borderId="19" xfId="18" applyNumberFormat="1" applyFont="1" applyBorder="1" applyAlignment="1">
      <alignment horizontal="left" vertical="center" wrapText="1"/>
    </xf>
    <xf numFmtId="0" fontId="7" fillId="0" borderId="7" xfId="19" applyFont="1" applyFill="1" applyBorder="1" applyAlignment="1">
      <alignment horizontal="left" vertical="center" wrapText="1"/>
    </xf>
    <xf numFmtId="0" fontId="7" fillId="0" borderId="7" xfId="19" applyFont="1" applyFill="1" applyBorder="1" applyAlignment="1">
      <alignment horizontal="center" vertical="center" wrapText="1"/>
    </xf>
    <xf numFmtId="0" fontId="7" fillId="0" borderId="4" xfId="19" applyFont="1" applyFill="1" applyBorder="1" applyAlignment="1">
      <alignment horizontal="left" vertical="center" wrapText="1"/>
    </xf>
    <xf numFmtId="0" fontId="7" fillId="0" borderId="38" xfId="19" applyFont="1" applyFill="1" applyBorder="1" applyAlignment="1">
      <alignment horizontal="left" vertical="center" wrapText="1"/>
    </xf>
    <xf numFmtId="0" fontId="7" fillId="0" borderId="39" xfId="19" applyFont="1" applyFill="1" applyBorder="1" applyAlignment="1">
      <alignment horizontal="left" vertical="center" wrapText="1"/>
    </xf>
    <xf numFmtId="0" fontId="7" fillId="0" borderId="39" xfId="19" applyFont="1" applyFill="1" applyBorder="1" applyAlignment="1">
      <alignment horizontal="center" vertical="center" wrapText="1"/>
    </xf>
    <xf numFmtId="0" fontId="7" fillId="0" borderId="35" xfId="19" applyFont="1" applyFill="1" applyBorder="1" applyAlignment="1">
      <alignment horizontal="left" vertical="center" wrapText="1"/>
    </xf>
    <xf numFmtId="0" fontId="7" fillId="0" borderId="35" xfId="19" applyFont="1" applyFill="1" applyBorder="1" applyAlignment="1">
      <alignment horizontal="center" vertical="center" wrapText="1"/>
    </xf>
    <xf numFmtId="0" fontId="7" fillId="0" borderId="18" xfId="19" applyFont="1" applyFill="1" applyBorder="1" applyAlignment="1">
      <alignment horizontal="center" vertical="center" wrapText="1"/>
    </xf>
    <xf numFmtId="0" fontId="11" fillId="0" borderId="0" xfId="19" applyFont="1" applyAlignment="1">
      <alignment horizontal="center"/>
    </xf>
    <xf numFmtId="173" fontId="11" fillId="0" borderId="0" xfId="19" applyNumberFormat="1" applyFont="1" applyFill="1" applyBorder="1" applyAlignment="1">
      <alignment horizontal="left"/>
    </xf>
    <xf numFmtId="0" fontId="29" fillId="0" borderId="0" xfId="4" applyFont="1" applyAlignment="1">
      <alignment horizontal="left" vertical="center"/>
    </xf>
    <xf numFmtId="0" fontId="7" fillId="0" borderId="18" xfId="19" applyFont="1" applyBorder="1" applyAlignment="1">
      <alignment vertical="center" wrapText="1"/>
    </xf>
    <xf numFmtId="5" fontId="11" fillId="0" borderId="37" xfId="19" applyNumberFormat="1" applyFont="1" applyFill="1" applyBorder="1" applyAlignment="1">
      <alignment horizontal="right" vertical="center" wrapText="1"/>
    </xf>
    <xf numFmtId="5" fontId="11" fillId="0" borderId="22" xfId="19" applyNumberFormat="1" applyFont="1" applyFill="1" applyBorder="1" applyAlignment="1">
      <alignment horizontal="right" vertical="center" wrapText="1"/>
    </xf>
    <xf numFmtId="5" fontId="11" fillId="0" borderId="15" xfId="19" applyNumberFormat="1" applyFont="1" applyFill="1" applyBorder="1" applyAlignment="1">
      <alignment horizontal="right" vertical="center"/>
    </xf>
    <xf numFmtId="0" fontId="11" fillId="0" borderId="18" xfId="19" applyFont="1" applyBorder="1" applyAlignment="1">
      <alignment horizontal="center" vertical="center" wrapText="1"/>
    </xf>
    <xf numFmtId="0" fontId="7" fillId="0" borderId="18" xfId="19" applyFont="1" applyFill="1" applyBorder="1" applyAlignment="1">
      <alignment horizontal="center" vertical="center" wrapText="1"/>
    </xf>
    <xf numFmtId="0" fontId="11" fillId="0" borderId="1" xfId="19" applyFont="1" applyBorder="1" applyAlignment="1">
      <alignment horizontal="center" vertical="center" wrapText="1"/>
    </xf>
    <xf numFmtId="9" fontId="11" fillId="5" borderId="31" xfId="7" applyFont="1" applyFill="1" applyBorder="1" applyAlignment="1">
      <alignment horizontal="right" vertical="center"/>
    </xf>
    <xf numFmtId="0" fontId="11" fillId="5" borderId="0" xfId="4" applyFont="1" applyFill="1" applyBorder="1" applyAlignment="1">
      <alignment horizontal="center" vertical="center"/>
    </xf>
    <xf numFmtId="0" fontId="44" fillId="0" borderId="34" xfId="28" applyFont="1" applyBorder="1" applyAlignment="1">
      <alignment horizontal="left" vertical="center"/>
    </xf>
    <xf numFmtId="0" fontId="7" fillId="8" borderId="3" xfId="16" applyFont="1" applyFill="1" applyBorder="1" applyAlignment="1" applyProtection="1">
      <alignment horizontal="center" vertical="center" wrapText="1"/>
    </xf>
    <xf numFmtId="0" fontId="43" fillId="8" borderId="7" xfId="28" applyFont="1" applyFill="1" applyBorder="1" applyAlignment="1">
      <alignment horizontal="left" vertical="center" wrapText="1"/>
    </xf>
    <xf numFmtId="0" fontId="11" fillId="0" borderId="18" xfId="19" applyFont="1" applyBorder="1" applyAlignment="1">
      <alignment horizontal="center"/>
    </xf>
    <xf numFmtId="9" fontId="11" fillId="0" borderId="19" xfId="19" applyNumberFormat="1" applyFont="1" applyBorder="1" applyAlignment="1">
      <alignment horizontal="left" vertical="center" wrapText="1"/>
    </xf>
    <xf numFmtId="0" fontId="11" fillId="0" borderId="19" xfId="19" applyFont="1" applyBorder="1" applyAlignment="1">
      <alignment horizontal="left"/>
    </xf>
    <xf numFmtId="165" fontId="7" fillId="5" borderId="0" xfId="0" applyNumberFormat="1" applyFont="1" applyFill="1" applyBorder="1" applyAlignment="1">
      <alignment horizontal="center"/>
    </xf>
    <xf numFmtId="0" fontId="30" fillId="5" borderId="16" xfId="3" applyFont="1" applyFill="1" applyBorder="1" applyAlignment="1">
      <alignment horizontal="center" vertical="center" textRotation="90" wrapText="1"/>
    </xf>
    <xf numFmtId="0" fontId="30" fillId="5" borderId="11" xfId="3" applyFont="1" applyFill="1" applyBorder="1" applyAlignment="1">
      <alignment horizontal="center" vertical="center" textRotation="90" wrapText="1"/>
    </xf>
    <xf numFmtId="0" fontId="30" fillId="5" borderId="12" xfId="3" applyFont="1" applyFill="1" applyBorder="1" applyAlignment="1">
      <alignment horizontal="center" vertical="center" textRotation="90" wrapText="1"/>
    </xf>
    <xf numFmtId="0" fontId="7" fillId="0" borderId="0" xfId="3" applyFont="1" applyBorder="1" applyAlignment="1">
      <alignment horizontal="center"/>
    </xf>
    <xf numFmtId="0" fontId="7" fillId="5" borderId="0" xfId="16" applyFont="1" applyFill="1" applyBorder="1" applyAlignment="1" applyProtection="1">
      <alignment horizontal="center" vertical="center" wrapText="1"/>
      <protection locked="0"/>
    </xf>
    <xf numFmtId="0" fontId="11" fillId="6" borderId="0" xfId="5" applyFont="1" applyFill="1" applyBorder="1" applyAlignment="1">
      <alignment horizontal="center" vertical="center"/>
    </xf>
    <xf numFmtId="0" fontId="11" fillId="6" borderId="0" xfId="5" applyFont="1" applyFill="1" applyBorder="1" applyAlignment="1">
      <alignment horizontal="center" vertical="center" wrapText="1"/>
    </xf>
    <xf numFmtId="0" fontId="11" fillId="6" borderId="3" xfId="5" applyFont="1" applyFill="1" applyBorder="1" applyAlignment="1">
      <alignment horizontal="center" vertical="center" wrapText="1"/>
    </xf>
    <xf numFmtId="0" fontId="7" fillId="6" borderId="0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5" borderId="18" xfId="5" applyFont="1" applyFill="1" applyBorder="1" applyAlignment="1">
      <alignment horizontal="center" vertical="center" wrapText="1"/>
    </xf>
    <xf numFmtId="0" fontId="7" fillId="6" borderId="0" xfId="5" applyFont="1" applyFill="1" applyBorder="1" applyAlignment="1">
      <alignment horizontal="center" vertical="center"/>
    </xf>
    <xf numFmtId="0" fontId="7" fillId="5" borderId="19" xfId="5" applyFont="1" applyFill="1" applyBorder="1" applyAlignment="1">
      <alignment horizontal="center" vertical="center" wrapText="1"/>
    </xf>
    <xf numFmtId="0" fontId="7" fillId="5" borderId="1" xfId="5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5" borderId="19" xfId="0" applyFont="1" applyFill="1" applyBorder="1" applyAlignment="1">
      <alignment horizontal="left" vertical="center" wrapText="1"/>
    </xf>
    <xf numFmtId="5" fontId="7" fillId="5" borderId="2" xfId="0" applyNumberFormat="1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5" fontId="7" fillId="5" borderId="18" xfId="0" applyNumberFormat="1" applyFont="1" applyFill="1" applyBorder="1" applyAlignment="1">
      <alignment horizontal="center" vertical="center" wrapText="1"/>
    </xf>
    <xf numFmtId="5" fontId="7" fillId="5" borderId="4" xfId="0" applyNumberFormat="1" applyFont="1" applyFill="1" applyBorder="1" applyAlignment="1">
      <alignment horizontal="center" vertical="center" wrapText="1"/>
    </xf>
    <xf numFmtId="0" fontId="6" fillId="0" borderId="7" xfId="19" applyFont="1" applyBorder="1" applyAlignment="1">
      <alignment horizontal="center"/>
    </xf>
    <xf numFmtId="0" fontId="7" fillId="0" borderId="18" xfId="19" applyFont="1" applyFill="1" applyBorder="1" applyAlignment="1">
      <alignment horizontal="center" vertical="center" wrapText="1"/>
    </xf>
    <xf numFmtId="0" fontId="7" fillId="0" borderId="38" xfId="19" applyFont="1" applyFill="1" applyBorder="1" applyAlignment="1">
      <alignment horizontal="center" vertical="center" wrapText="1"/>
    </xf>
    <xf numFmtId="0" fontId="7" fillId="0" borderId="2" xfId="19" applyFont="1" applyFill="1" applyBorder="1" applyAlignment="1">
      <alignment horizontal="center" vertical="center" wrapText="1"/>
    </xf>
    <xf numFmtId="0" fontId="7" fillId="0" borderId="40" xfId="19" applyFont="1" applyFill="1" applyBorder="1" applyAlignment="1">
      <alignment horizontal="center" vertical="center" wrapText="1"/>
    </xf>
    <xf numFmtId="174" fontId="7" fillId="0" borderId="18" xfId="19" applyNumberFormat="1" applyFont="1" applyFill="1" applyBorder="1" applyAlignment="1">
      <alignment horizontal="center" vertical="center" wrapText="1"/>
    </xf>
    <xf numFmtId="174" fontId="7" fillId="0" borderId="15" xfId="19" applyNumberFormat="1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horizontal="left" vertical="center"/>
    </xf>
  </cellXfs>
  <cellStyles count="29">
    <cellStyle name="Comma" xfId="27" builtinId="3"/>
    <cellStyle name="Comma 2" xfId="12"/>
    <cellStyle name="Comma 3" xfId="17"/>
    <cellStyle name="Comma 4" xfId="20"/>
    <cellStyle name="Comma 5" xfId="24"/>
    <cellStyle name="Currency 2" xfId="11"/>
    <cellStyle name="Currency 2 2" xfId="18"/>
    <cellStyle name="Dezimal [0]_Emergency Maint Process Map" xfId="1"/>
    <cellStyle name="Dezimal_Emergency Maint Process Map" xfId="2"/>
    <cellStyle name="Hyperlink" xfId="28" builtinId="8"/>
    <cellStyle name="Normal" xfId="0" builtinId="0"/>
    <cellStyle name="Normal 2" xfId="3"/>
    <cellStyle name="Normal 3" xfId="13"/>
    <cellStyle name="Normal 4" xfId="10"/>
    <cellStyle name="Normal 4 2" xfId="19"/>
    <cellStyle name="Normal 5" xfId="16"/>
    <cellStyle name="Normal 5 2" xfId="21"/>
    <cellStyle name="Normal 6" xfId="22"/>
    <cellStyle name="Normal 7" xfId="25"/>
    <cellStyle name="Normal_MOT_SPS_CC_Hip7" xfId="4"/>
    <cellStyle name="Normal_Sheet1" xfId="5"/>
    <cellStyle name="Normal_Sheet2" xfId="6"/>
    <cellStyle name="Note 2" xfId="14"/>
    <cellStyle name="Percent" xfId="7" builtinId="5"/>
    <cellStyle name="Percent 2" xfId="15"/>
    <cellStyle name="Percent 3" xfId="23"/>
    <cellStyle name="Percent 4" xfId="26"/>
    <cellStyle name="Währung [0]_Emergency Maint Process Map" xfId="8"/>
    <cellStyle name="Währung_Emergency Maint Process Map" xfId="9"/>
  </cellStyles>
  <dxfs count="1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558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438151</xdr:colOff>
      <xdr:row>6</xdr:row>
      <xdr:rowOff>0</xdr:rowOff>
    </xdr:from>
    <xdr:to>
      <xdr:col>3</xdr:col>
      <xdr:colOff>609600</xdr:colOff>
      <xdr:row>10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1056218" y="1329267"/>
          <a:ext cx="797982" cy="643466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Engineering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7</xdr:col>
      <xdr:colOff>190499</xdr:colOff>
      <xdr:row>14</xdr:row>
      <xdr:rowOff>0</xdr:rowOff>
    </xdr:from>
    <xdr:to>
      <xdr:col>8</xdr:col>
      <xdr:colOff>181611</xdr:colOff>
      <xdr:row>18</xdr:row>
      <xdr:rowOff>0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3943349" y="2647950"/>
          <a:ext cx="800101" cy="647700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Enviro / Erosion &amp; Sediment Controls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74084</xdr:colOff>
      <xdr:row>14</xdr:row>
      <xdr:rowOff>0</xdr:rowOff>
    </xdr:from>
    <xdr:to>
      <xdr:col>10</xdr:col>
      <xdr:colOff>82126</xdr:colOff>
      <xdr:row>18</xdr:row>
      <xdr:rowOff>0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5204884" y="2624667"/>
          <a:ext cx="814916" cy="643466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Clear &amp; Grade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142875</xdr:colOff>
      <xdr:row>15</xdr:row>
      <xdr:rowOff>0</xdr:rowOff>
    </xdr:from>
    <xdr:to>
      <xdr:col>3</xdr:col>
      <xdr:colOff>314324</xdr:colOff>
      <xdr:row>17</xdr:row>
      <xdr:rowOff>0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752475" y="3133725"/>
          <a:ext cx="800099" cy="323850"/>
        </a:xfrm>
        <a:prstGeom prst="flowChartTerminator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START</a:t>
          </a:r>
        </a:p>
      </xdr:txBody>
    </xdr:sp>
    <xdr:clientData/>
  </xdr:twoCellAnchor>
  <xdr:twoCellAnchor editAs="oneCell">
    <xdr:from>
      <xdr:col>5</xdr:col>
      <xdr:colOff>524937</xdr:colOff>
      <xdr:row>40</xdr:row>
      <xdr:rowOff>50803</xdr:rowOff>
    </xdr:from>
    <xdr:to>
      <xdr:col>6</xdr:col>
      <xdr:colOff>509695</xdr:colOff>
      <xdr:row>44</xdr:row>
      <xdr:rowOff>16936</xdr:rowOff>
    </xdr:to>
    <xdr:sp macro="" textlink="">
      <xdr:nvSpPr>
        <xdr:cNvPr id="10" name="AutoShape 10"/>
        <xdr:cNvSpPr>
          <a:spLocks noChangeArrowheads="1"/>
        </xdr:cNvSpPr>
      </xdr:nvSpPr>
      <xdr:spPr bwMode="auto">
        <a:xfrm>
          <a:off x="3259670" y="7179736"/>
          <a:ext cx="791632" cy="643467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Tie-ins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222250</xdr:colOff>
      <xdr:row>22</xdr:row>
      <xdr:rowOff>8466</xdr:rowOff>
    </xdr:from>
    <xdr:to>
      <xdr:col>10</xdr:col>
      <xdr:colOff>542925</xdr:colOff>
      <xdr:row>27</xdr:row>
      <xdr:rowOff>26457</xdr:rowOff>
    </xdr:to>
    <xdr:cxnSp macro="">
      <xdr:nvCxnSpPr>
        <xdr:cNvPr id="17" name="AutoShape 18"/>
        <xdr:cNvCxnSpPr>
          <a:cxnSpLocks noChangeShapeType="1"/>
          <a:stCxn id="122" idx="3"/>
          <a:endCxn id="36" idx="1"/>
        </xdr:cNvCxnSpPr>
      </xdr:nvCxnSpPr>
      <xdr:spPr bwMode="auto">
        <a:xfrm>
          <a:off x="6428317" y="3920066"/>
          <a:ext cx="320675" cy="822324"/>
        </a:xfrm>
        <a:prstGeom prst="bentConnector3">
          <a:avLst>
            <a:gd name="adj1" fmla="val 50000"/>
          </a:avLst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2</xdr:col>
      <xdr:colOff>541866</xdr:colOff>
      <xdr:row>10</xdr:row>
      <xdr:rowOff>0</xdr:rowOff>
    </xdr:from>
    <xdr:to>
      <xdr:col>3</xdr:col>
      <xdr:colOff>210609</xdr:colOff>
      <xdr:row>15</xdr:row>
      <xdr:rowOff>0</xdr:rowOff>
    </xdr:to>
    <xdr:cxnSp macro="">
      <xdr:nvCxnSpPr>
        <xdr:cNvPr id="21" name="AutoShape 24"/>
        <xdr:cNvCxnSpPr>
          <a:cxnSpLocks noChangeShapeType="1"/>
          <a:stCxn id="2" idx="2"/>
          <a:endCxn id="6" idx="0"/>
        </xdr:cNvCxnSpPr>
      </xdr:nvCxnSpPr>
      <xdr:spPr bwMode="auto">
        <a:xfrm rot="5400000">
          <a:off x="901171" y="2231495"/>
          <a:ext cx="812800" cy="295276"/>
        </a:xfrm>
        <a:prstGeom prst="bentConnector3">
          <a:avLst>
            <a:gd name="adj1" fmla="val 50000"/>
          </a:avLst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8</xdr:col>
      <xdr:colOff>311151</xdr:colOff>
      <xdr:row>16</xdr:row>
      <xdr:rowOff>0</xdr:rowOff>
    </xdr:from>
    <xdr:to>
      <xdr:col>9</xdr:col>
      <xdr:colOff>74084</xdr:colOff>
      <xdr:row>16</xdr:row>
      <xdr:rowOff>0</xdr:rowOff>
    </xdr:to>
    <xdr:cxnSp macro="">
      <xdr:nvCxnSpPr>
        <xdr:cNvPr id="24" name="AutoShape 27"/>
        <xdr:cNvCxnSpPr>
          <a:cxnSpLocks noChangeShapeType="1"/>
          <a:stCxn id="3" idx="3"/>
          <a:endCxn id="4" idx="1"/>
        </xdr:cNvCxnSpPr>
      </xdr:nvCxnSpPr>
      <xdr:spPr bwMode="auto">
        <a:xfrm>
          <a:off x="5137151" y="2946400"/>
          <a:ext cx="389466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23</xdr:col>
      <xdr:colOff>0</xdr:colOff>
      <xdr:row>0</xdr:row>
      <xdr:rowOff>266701</xdr:rowOff>
    </xdr:from>
    <xdr:to>
      <xdr:col>26</xdr:col>
      <xdr:colOff>581025</xdr:colOff>
      <xdr:row>9</xdr:row>
      <xdr:rowOff>133351</xdr:rowOff>
    </xdr:to>
    <xdr:grpSp>
      <xdr:nvGrpSpPr>
        <xdr:cNvPr id="32" name="Group 31"/>
        <xdr:cNvGrpSpPr/>
      </xdr:nvGrpSpPr>
      <xdr:grpSpPr>
        <a:xfrm>
          <a:off x="15750540" y="266701"/>
          <a:ext cx="2455545" cy="1672590"/>
          <a:chOff x="333375" y="7553325"/>
          <a:chExt cx="2409825" cy="2876550"/>
        </a:xfrm>
      </xdr:grpSpPr>
      <xdr:sp macro="" textlink="">
        <xdr:nvSpPr>
          <xdr:cNvPr id="33" name="AutoShape 35"/>
          <xdr:cNvSpPr>
            <a:spLocks noChangeArrowheads="1"/>
          </xdr:cNvSpPr>
        </xdr:nvSpPr>
        <xdr:spPr bwMode="auto">
          <a:xfrm>
            <a:off x="333375" y="7553325"/>
            <a:ext cx="2409825" cy="2876550"/>
          </a:xfrm>
          <a:prstGeom prst="roundRect">
            <a:avLst>
              <a:gd name="adj" fmla="val 16667"/>
            </a:avLst>
          </a:prstGeom>
          <a:gradFill rotWithShape="0">
            <a:gsLst>
              <a:gs pos="0">
                <a:srgbClr val="FFFFFF"/>
              </a:gs>
              <a:gs pos="100000">
                <a:srgbClr val="CCCCFF"/>
              </a:gs>
            </a:gsLst>
            <a:lin ang="5400000" scaled="1"/>
          </a:gra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Main Cost Elements</a:t>
            </a:r>
          </a:p>
          <a:p>
            <a:pPr algn="l" rtl="0">
              <a:defRPr sz="1000"/>
            </a:pPr>
            <a:endParaRPr lang="en-US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US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34" name="Text Box 36"/>
          <xdr:cNvSpPr txBox="1">
            <a:spLocks noChangeArrowheads="1"/>
          </xdr:cNvSpPr>
        </xdr:nvSpPr>
        <xdr:spPr bwMode="auto">
          <a:xfrm>
            <a:off x="447675" y="8010525"/>
            <a:ext cx="342900" cy="2076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8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Box #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</a:t>
            </a:r>
          </a:p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</a:t>
            </a:r>
          </a:p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</a:t>
            </a:r>
          </a:p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</a:t>
            </a:r>
          </a:p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</a:t>
            </a:r>
          </a:p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9</a:t>
            </a:r>
          </a:p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</a:t>
            </a:r>
          </a:p>
          <a:p>
            <a:pPr algn="l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35" name="Text Box 37"/>
          <xdr:cNvSpPr txBox="1">
            <a:spLocks noChangeArrowheads="1"/>
          </xdr:cNvSpPr>
        </xdr:nvSpPr>
        <xdr:spPr bwMode="auto">
          <a:xfrm>
            <a:off x="838200" y="8010525"/>
            <a:ext cx="1838325" cy="2076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8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Cost Element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Direct Labor</a:t>
            </a:r>
          </a:p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Parts, Admin</a:t>
            </a:r>
          </a:p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Freight</a:t>
            </a:r>
          </a:p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etc.</a:t>
            </a:r>
          </a:p>
          <a:p>
            <a:pPr algn="l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oneCell">
    <xdr:from>
      <xdr:col>10</xdr:col>
      <xdr:colOff>542925</xdr:colOff>
      <xdr:row>25</xdr:row>
      <xdr:rowOff>26457</xdr:rowOff>
    </xdr:from>
    <xdr:to>
      <xdr:col>11</xdr:col>
      <xdr:colOff>554780</xdr:colOff>
      <xdr:row>29</xdr:row>
      <xdr:rowOff>26456</xdr:rowOff>
    </xdr:to>
    <xdr:sp macro="" textlink="">
      <xdr:nvSpPr>
        <xdr:cNvPr id="36" name="AutoShape 5"/>
        <xdr:cNvSpPr>
          <a:spLocks noChangeArrowheads="1"/>
        </xdr:cNvSpPr>
      </xdr:nvSpPr>
      <xdr:spPr bwMode="auto">
        <a:xfrm>
          <a:off x="6748992" y="4420657"/>
          <a:ext cx="817035" cy="643466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Rock Crew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589487</xdr:colOff>
      <xdr:row>25</xdr:row>
      <xdr:rowOff>26455</xdr:rowOff>
    </xdr:from>
    <xdr:to>
      <xdr:col>3</xdr:col>
      <xdr:colOff>757127</xdr:colOff>
      <xdr:row>29</xdr:row>
      <xdr:rowOff>26454</xdr:rowOff>
    </xdr:to>
    <xdr:sp macro="" textlink="">
      <xdr:nvSpPr>
        <xdr:cNvPr id="37" name="AutoShape 10"/>
        <xdr:cNvSpPr>
          <a:spLocks noChangeArrowheads="1"/>
        </xdr:cNvSpPr>
      </xdr:nvSpPr>
      <xdr:spPr bwMode="auto">
        <a:xfrm>
          <a:off x="1207554" y="4420655"/>
          <a:ext cx="791633" cy="643466"/>
        </a:xfrm>
        <a:prstGeom prst="flowChartProcess">
          <a:avLst/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Trenching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589487</xdr:colOff>
      <xdr:row>22</xdr:row>
      <xdr:rowOff>8466</xdr:rowOff>
    </xdr:from>
    <xdr:to>
      <xdr:col>8</xdr:col>
      <xdr:colOff>577850</xdr:colOff>
      <xdr:row>27</xdr:row>
      <xdr:rowOff>26455</xdr:rowOff>
    </xdr:to>
    <xdr:cxnSp macro="">
      <xdr:nvCxnSpPr>
        <xdr:cNvPr id="38" name="AutoShape 18"/>
        <xdr:cNvCxnSpPr>
          <a:cxnSpLocks noChangeShapeType="1"/>
          <a:stCxn id="122" idx="1"/>
          <a:endCxn id="37" idx="1"/>
        </xdr:cNvCxnSpPr>
      </xdr:nvCxnSpPr>
      <xdr:spPr bwMode="auto">
        <a:xfrm rot="10800000" flipV="1">
          <a:off x="1207554" y="3920066"/>
          <a:ext cx="4196296" cy="822322"/>
        </a:xfrm>
        <a:prstGeom prst="bentConnector3">
          <a:avLst>
            <a:gd name="adj1" fmla="val 105448"/>
          </a:avLst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9</xdr:col>
      <xdr:colOff>463551</xdr:colOff>
      <xdr:row>16</xdr:row>
      <xdr:rowOff>0</xdr:rowOff>
    </xdr:from>
    <xdr:to>
      <xdr:col>14</xdr:col>
      <xdr:colOff>131234</xdr:colOff>
      <xdr:row>19</xdr:row>
      <xdr:rowOff>41274</xdr:rowOff>
    </xdr:to>
    <xdr:cxnSp macro="">
      <xdr:nvCxnSpPr>
        <xdr:cNvPr id="39" name="AutoShape 18"/>
        <xdr:cNvCxnSpPr>
          <a:cxnSpLocks noChangeShapeType="1"/>
          <a:stCxn id="108" idx="3"/>
          <a:endCxn id="122" idx="0"/>
        </xdr:cNvCxnSpPr>
      </xdr:nvCxnSpPr>
      <xdr:spPr bwMode="auto">
        <a:xfrm flipH="1">
          <a:off x="5916084" y="2946400"/>
          <a:ext cx="3037417" cy="523874"/>
        </a:xfrm>
        <a:prstGeom prst="bentConnector4">
          <a:avLst>
            <a:gd name="adj1" fmla="val -7526"/>
            <a:gd name="adj2" fmla="val 80707"/>
          </a:avLst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 editAs="oneCell">
    <xdr:from>
      <xdr:col>4</xdr:col>
      <xdr:colOff>97367</xdr:colOff>
      <xdr:row>25</xdr:row>
      <xdr:rowOff>24343</xdr:rowOff>
    </xdr:from>
    <xdr:to>
      <xdr:col>5</xdr:col>
      <xdr:colOff>107529</xdr:colOff>
      <xdr:row>29</xdr:row>
      <xdr:rowOff>24343</xdr:rowOff>
    </xdr:to>
    <xdr:sp macro="" textlink="">
      <xdr:nvSpPr>
        <xdr:cNvPr id="42" name="AutoShape 10"/>
        <xdr:cNvSpPr>
          <a:spLocks noChangeArrowheads="1"/>
        </xdr:cNvSpPr>
      </xdr:nvSpPr>
      <xdr:spPr bwMode="auto">
        <a:xfrm>
          <a:off x="2078567" y="4418543"/>
          <a:ext cx="817035" cy="643467"/>
        </a:xfrm>
        <a:prstGeom prst="flowChartProcess">
          <a:avLst/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Lower &amp; Lay</a:t>
          </a:r>
        </a:p>
      </xdr:txBody>
    </xdr:sp>
    <xdr:clientData/>
  </xdr:twoCellAnchor>
  <xdr:twoCellAnchor>
    <xdr:from>
      <xdr:col>4</xdr:col>
      <xdr:colOff>17987</xdr:colOff>
      <xdr:row>27</xdr:row>
      <xdr:rowOff>24344</xdr:rowOff>
    </xdr:from>
    <xdr:to>
      <xdr:col>4</xdr:col>
      <xdr:colOff>97367</xdr:colOff>
      <xdr:row>27</xdr:row>
      <xdr:rowOff>26455</xdr:rowOff>
    </xdr:to>
    <xdr:cxnSp macro="">
      <xdr:nvCxnSpPr>
        <xdr:cNvPr id="43" name="AutoShape 27"/>
        <xdr:cNvCxnSpPr>
          <a:cxnSpLocks noChangeShapeType="1"/>
          <a:stCxn id="37" idx="3"/>
          <a:endCxn id="42" idx="1"/>
        </xdr:cNvCxnSpPr>
      </xdr:nvCxnSpPr>
      <xdr:spPr bwMode="auto">
        <a:xfrm flipV="1">
          <a:off x="1999187" y="4740277"/>
          <a:ext cx="79380" cy="2111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7</xdr:col>
      <xdr:colOff>105833</xdr:colOff>
      <xdr:row>27</xdr:row>
      <xdr:rowOff>23287</xdr:rowOff>
    </xdr:from>
    <xdr:to>
      <xdr:col>7</xdr:col>
      <xdr:colOff>609603</xdr:colOff>
      <xdr:row>27</xdr:row>
      <xdr:rowOff>25400</xdr:rowOff>
    </xdr:to>
    <xdr:cxnSp macro="">
      <xdr:nvCxnSpPr>
        <xdr:cNvPr id="44" name="AutoShape 27"/>
        <xdr:cNvCxnSpPr>
          <a:cxnSpLocks noChangeShapeType="1"/>
          <a:stCxn id="184" idx="3"/>
          <a:endCxn id="221" idx="1"/>
        </xdr:cNvCxnSpPr>
      </xdr:nvCxnSpPr>
      <xdr:spPr bwMode="auto">
        <a:xfrm>
          <a:off x="4254500" y="4739220"/>
          <a:ext cx="503770" cy="211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 editAs="oneCell">
    <xdr:from>
      <xdr:col>4</xdr:col>
      <xdr:colOff>198967</xdr:colOff>
      <xdr:row>40</xdr:row>
      <xdr:rowOff>50803</xdr:rowOff>
    </xdr:from>
    <xdr:to>
      <xdr:col>5</xdr:col>
      <xdr:colOff>207012</xdr:colOff>
      <xdr:row>44</xdr:row>
      <xdr:rowOff>16936</xdr:rowOff>
    </xdr:to>
    <xdr:sp macro="" textlink="">
      <xdr:nvSpPr>
        <xdr:cNvPr id="45" name="AutoShape 10"/>
        <xdr:cNvSpPr>
          <a:spLocks noChangeArrowheads="1"/>
        </xdr:cNvSpPr>
      </xdr:nvSpPr>
      <xdr:spPr bwMode="auto">
        <a:xfrm>
          <a:off x="2180167" y="7179736"/>
          <a:ext cx="814918" cy="643467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LDP/HPV/Poor Boy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260352</xdr:colOff>
      <xdr:row>42</xdr:row>
      <xdr:rowOff>50803</xdr:rowOff>
    </xdr:from>
    <xdr:to>
      <xdr:col>5</xdr:col>
      <xdr:colOff>524937</xdr:colOff>
      <xdr:row>42</xdr:row>
      <xdr:rowOff>50803</xdr:rowOff>
    </xdr:to>
    <xdr:cxnSp macro="">
      <xdr:nvCxnSpPr>
        <xdr:cNvPr id="46" name="AutoShape 27"/>
        <xdr:cNvCxnSpPr>
          <a:cxnSpLocks noChangeShapeType="1"/>
          <a:stCxn id="45" idx="3"/>
          <a:endCxn id="10" idx="1"/>
        </xdr:cNvCxnSpPr>
      </xdr:nvCxnSpPr>
      <xdr:spPr bwMode="auto">
        <a:xfrm>
          <a:off x="2995085" y="7501470"/>
          <a:ext cx="26458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6</xdr:col>
      <xdr:colOff>639235</xdr:colOff>
      <xdr:row>42</xdr:row>
      <xdr:rowOff>50800</xdr:rowOff>
    </xdr:from>
    <xdr:to>
      <xdr:col>7</xdr:col>
      <xdr:colOff>160867</xdr:colOff>
      <xdr:row>42</xdr:row>
      <xdr:rowOff>50803</xdr:rowOff>
    </xdr:to>
    <xdr:cxnSp macro="">
      <xdr:nvCxnSpPr>
        <xdr:cNvPr id="47" name="AutoShape 27"/>
        <xdr:cNvCxnSpPr>
          <a:cxnSpLocks noChangeShapeType="1"/>
          <a:stCxn id="10" idx="3"/>
          <a:endCxn id="209" idx="1"/>
        </xdr:cNvCxnSpPr>
      </xdr:nvCxnSpPr>
      <xdr:spPr bwMode="auto">
        <a:xfrm flipV="1">
          <a:off x="4051302" y="7501467"/>
          <a:ext cx="258232" cy="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11</xdr:col>
      <xdr:colOff>623360</xdr:colOff>
      <xdr:row>27</xdr:row>
      <xdr:rowOff>25400</xdr:rowOff>
    </xdr:from>
    <xdr:to>
      <xdr:col>12</xdr:col>
      <xdr:colOff>297392</xdr:colOff>
      <xdr:row>27</xdr:row>
      <xdr:rowOff>26457</xdr:rowOff>
    </xdr:to>
    <xdr:cxnSp macro="">
      <xdr:nvCxnSpPr>
        <xdr:cNvPr id="48" name="AutoShape 27"/>
        <xdr:cNvCxnSpPr>
          <a:cxnSpLocks noChangeShapeType="1"/>
          <a:stCxn id="36" idx="3"/>
          <a:endCxn id="146" idx="1"/>
        </xdr:cNvCxnSpPr>
      </xdr:nvCxnSpPr>
      <xdr:spPr bwMode="auto">
        <a:xfrm flipV="1">
          <a:off x="7566027" y="4741333"/>
          <a:ext cx="300565" cy="1057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4</xdr:col>
      <xdr:colOff>438150</xdr:colOff>
      <xdr:row>60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52" name="AutoShape 5"/>
        <xdr:cNvSpPr>
          <a:spLocks noChangeArrowheads="1"/>
        </xdr:cNvSpPr>
      </xdr:nvSpPr>
      <xdr:spPr bwMode="auto">
        <a:xfrm>
          <a:off x="2200275" y="8410575"/>
          <a:ext cx="781050" cy="647700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Coast Whse</a:t>
          </a:r>
        </a:p>
      </xdr:txBody>
    </xdr:sp>
    <xdr:clientData/>
  </xdr:twoCellAnchor>
  <xdr:twoCellAnchor>
    <xdr:from>
      <xdr:col>7</xdr:col>
      <xdr:colOff>0</xdr:colOff>
      <xdr:row>60</xdr:row>
      <xdr:rowOff>0</xdr:rowOff>
    </xdr:from>
    <xdr:to>
      <xdr:col>8</xdr:col>
      <xdr:colOff>171451</xdr:colOff>
      <xdr:row>64</xdr:row>
      <xdr:rowOff>0</xdr:rowOff>
    </xdr:to>
    <xdr:sp macro="" textlink="">
      <xdr:nvSpPr>
        <xdr:cNvPr id="53" name="AutoShape 5"/>
        <xdr:cNvSpPr>
          <a:spLocks noChangeArrowheads="1"/>
        </xdr:cNvSpPr>
      </xdr:nvSpPr>
      <xdr:spPr bwMode="auto">
        <a:xfrm>
          <a:off x="3590925" y="8410575"/>
          <a:ext cx="781050" cy="647700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Prod Facility Whse</a:t>
          </a:r>
        </a:p>
      </xdr:txBody>
    </xdr:sp>
    <xdr:clientData/>
  </xdr:twoCellAnchor>
  <xdr:twoCellAnchor>
    <xdr:from>
      <xdr:col>10</xdr:col>
      <xdr:colOff>0</xdr:colOff>
      <xdr:row>54</xdr:row>
      <xdr:rowOff>0</xdr:rowOff>
    </xdr:from>
    <xdr:to>
      <xdr:col>11</xdr:col>
      <xdr:colOff>171449</xdr:colOff>
      <xdr:row>58</xdr:row>
      <xdr:rowOff>0</xdr:rowOff>
    </xdr:to>
    <xdr:sp macro="" textlink="">
      <xdr:nvSpPr>
        <xdr:cNvPr id="54" name="AutoShape 5"/>
        <xdr:cNvSpPr>
          <a:spLocks noChangeArrowheads="1"/>
        </xdr:cNvSpPr>
      </xdr:nvSpPr>
      <xdr:spPr bwMode="auto">
        <a:xfrm>
          <a:off x="5419725" y="7439025"/>
          <a:ext cx="781050" cy="647700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baseline="0">
              <a:latin typeface="+mn-lt"/>
              <a:ea typeface="+mn-ea"/>
              <a:cs typeface="+mn-cs"/>
            </a:rPr>
            <a:t>Prod Facility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0</xdr:colOff>
      <xdr:row>60</xdr:row>
      <xdr:rowOff>0</xdr:rowOff>
    </xdr:from>
    <xdr:to>
      <xdr:col>11</xdr:col>
      <xdr:colOff>171449</xdr:colOff>
      <xdr:row>64</xdr:row>
      <xdr:rowOff>0</xdr:rowOff>
    </xdr:to>
    <xdr:sp macro="" textlink="">
      <xdr:nvSpPr>
        <xdr:cNvPr id="55" name="AutoShape 5"/>
        <xdr:cNvSpPr>
          <a:spLocks noChangeArrowheads="1"/>
        </xdr:cNvSpPr>
      </xdr:nvSpPr>
      <xdr:spPr bwMode="auto">
        <a:xfrm>
          <a:off x="5419725" y="8410575"/>
          <a:ext cx="781050" cy="647700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Rig Site A</a:t>
          </a:r>
        </a:p>
      </xdr:txBody>
    </xdr:sp>
    <xdr:clientData/>
  </xdr:twoCellAnchor>
  <xdr:twoCellAnchor>
    <xdr:from>
      <xdr:col>10</xdr:col>
      <xdr:colOff>0</xdr:colOff>
      <xdr:row>66</xdr:row>
      <xdr:rowOff>0</xdr:rowOff>
    </xdr:from>
    <xdr:to>
      <xdr:col>11</xdr:col>
      <xdr:colOff>171449</xdr:colOff>
      <xdr:row>70</xdr:row>
      <xdr:rowOff>0</xdr:rowOff>
    </xdr:to>
    <xdr:sp macro="" textlink="">
      <xdr:nvSpPr>
        <xdr:cNvPr id="56" name="AutoShape 5"/>
        <xdr:cNvSpPr>
          <a:spLocks noChangeArrowheads="1"/>
        </xdr:cNvSpPr>
      </xdr:nvSpPr>
      <xdr:spPr bwMode="auto">
        <a:xfrm>
          <a:off x="5419725" y="9382125"/>
          <a:ext cx="781050" cy="647700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Rig Site B</a:t>
          </a:r>
        </a:p>
      </xdr:txBody>
    </xdr:sp>
    <xdr:clientData/>
  </xdr:twoCellAnchor>
  <xdr:twoCellAnchor>
    <xdr:from>
      <xdr:col>6</xdr:col>
      <xdr:colOff>0</xdr:colOff>
      <xdr:row>62</xdr:row>
      <xdr:rowOff>0</xdr:rowOff>
    </xdr:from>
    <xdr:to>
      <xdr:col>7</xdr:col>
      <xdr:colOff>0</xdr:colOff>
      <xdr:row>62</xdr:row>
      <xdr:rowOff>1588</xdr:rowOff>
    </xdr:to>
    <xdr:cxnSp macro="">
      <xdr:nvCxnSpPr>
        <xdr:cNvPr id="57" name="AutoShape 27"/>
        <xdr:cNvCxnSpPr>
          <a:cxnSpLocks noChangeShapeType="1"/>
          <a:stCxn id="52" idx="3"/>
          <a:endCxn id="53" idx="1"/>
        </xdr:cNvCxnSpPr>
      </xdr:nvCxnSpPr>
      <xdr:spPr bwMode="auto">
        <a:xfrm>
          <a:off x="2981325" y="8734425"/>
          <a:ext cx="609600" cy="1588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2</xdr:col>
      <xdr:colOff>0</xdr:colOff>
      <xdr:row>54</xdr:row>
      <xdr:rowOff>0</xdr:rowOff>
    </xdr:from>
    <xdr:to>
      <xdr:col>3</xdr:col>
      <xdr:colOff>171449</xdr:colOff>
      <xdr:row>58</xdr:row>
      <xdr:rowOff>0</xdr:rowOff>
    </xdr:to>
    <xdr:sp macro="" textlink="">
      <xdr:nvSpPr>
        <xdr:cNvPr id="58" name="AutoShape 5"/>
        <xdr:cNvSpPr>
          <a:spLocks noChangeArrowheads="1"/>
        </xdr:cNvSpPr>
      </xdr:nvSpPr>
      <xdr:spPr bwMode="auto">
        <a:xfrm>
          <a:off x="542925" y="7439025"/>
          <a:ext cx="781050" cy="647700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Imports</a:t>
          </a:r>
        </a:p>
      </xdr:txBody>
    </xdr:sp>
    <xdr:clientData/>
  </xdr:twoCellAnchor>
  <xdr:twoCellAnchor>
    <xdr:from>
      <xdr:col>2</xdr:col>
      <xdr:colOff>0</xdr:colOff>
      <xdr:row>60</xdr:row>
      <xdr:rowOff>0</xdr:rowOff>
    </xdr:from>
    <xdr:to>
      <xdr:col>3</xdr:col>
      <xdr:colOff>171449</xdr:colOff>
      <xdr:row>64</xdr:row>
      <xdr:rowOff>0</xdr:rowOff>
    </xdr:to>
    <xdr:sp macro="" textlink="">
      <xdr:nvSpPr>
        <xdr:cNvPr id="59" name="AutoShape 5"/>
        <xdr:cNvSpPr>
          <a:spLocks noChangeArrowheads="1"/>
        </xdr:cNvSpPr>
      </xdr:nvSpPr>
      <xdr:spPr bwMode="auto">
        <a:xfrm>
          <a:off x="542925" y="8410575"/>
          <a:ext cx="781050" cy="647700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Supplier Deliveries</a:t>
          </a:r>
        </a:p>
      </xdr:txBody>
    </xdr:sp>
    <xdr:clientData/>
  </xdr:twoCellAnchor>
  <xdr:twoCellAnchor>
    <xdr:from>
      <xdr:col>3</xdr:col>
      <xdr:colOff>171450</xdr:colOff>
      <xdr:row>56</xdr:row>
      <xdr:rowOff>0</xdr:rowOff>
    </xdr:from>
    <xdr:to>
      <xdr:col>5</xdr:col>
      <xdr:colOff>219075</xdr:colOff>
      <xdr:row>60</xdr:row>
      <xdr:rowOff>0</xdr:rowOff>
    </xdr:to>
    <xdr:cxnSp macro="">
      <xdr:nvCxnSpPr>
        <xdr:cNvPr id="60" name="AutoShape 27"/>
        <xdr:cNvCxnSpPr>
          <a:cxnSpLocks noChangeShapeType="1"/>
          <a:stCxn id="58" idx="3"/>
          <a:endCxn id="52" idx="0"/>
        </xdr:cNvCxnSpPr>
      </xdr:nvCxnSpPr>
      <xdr:spPr bwMode="auto">
        <a:xfrm>
          <a:off x="1323975" y="7762875"/>
          <a:ext cx="1266825" cy="647700"/>
        </a:xfrm>
        <a:prstGeom prst="bentConnector2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3</xdr:col>
      <xdr:colOff>171450</xdr:colOff>
      <xdr:row>62</xdr:row>
      <xdr:rowOff>0</xdr:rowOff>
    </xdr:from>
    <xdr:to>
      <xdr:col>4</xdr:col>
      <xdr:colOff>438150</xdr:colOff>
      <xdr:row>62</xdr:row>
      <xdr:rowOff>1588</xdr:rowOff>
    </xdr:to>
    <xdr:cxnSp macro="">
      <xdr:nvCxnSpPr>
        <xdr:cNvPr id="61" name="AutoShape 27"/>
        <xdr:cNvCxnSpPr>
          <a:cxnSpLocks noChangeShapeType="1"/>
          <a:stCxn id="59" idx="3"/>
          <a:endCxn id="52" idx="1"/>
        </xdr:cNvCxnSpPr>
      </xdr:nvCxnSpPr>
      <xdr:spPr bwMode="auto">
        <a:xfrm>
          <a:off x="1323975" y="8734425"/>
          <a:ext cx="876300" cy="1588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8</xdr:col>
      <xdr:colOff>171450</xdr:colOff>
      <xdr:row>56</xdr:row>
      <xdr:rowOff>0</xdr:rowOff>
    </xdr:from>
    <xdr:to>
      <xdr:col>10</xdr:col>
      <xdr:colOff>0</xdr:colOff>
      <xdr:row>62</xdr:row>
      <xdr:rowOff>0</xdr:rowOff>
    </xdr:to>
    <xdr:cxnSp macro="">
      <xdr:nvCxnSpPr>
        <xdr:cNvPr id="62" name="AutoShape 27"/>
        <xdr:cNvCxnSpPr>
          <a:cxnSpLocks noChangeShapeType="1"/>
          <a:stCxn id="53" idx="3"/>
          <a:endCxn id="54" idx="1"/>
        </xdr:cNvCxnSpPr>
      </xdr:nvCxnSpPr>
      <xdr:spPr bwMode="auto">
        <a:xfrm flipV="1">
          <a:off x="4371975" y="7762875"/>
          <a:ext cx="1047750" cy="9715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8</xdr:col>
      <xdr:colOff>171450</xdr:colOff>
      <xdr:row>62</xdr:row>
      <xdr:rowOff>0</xdr:rowOff>
    </xdr:from>
    <xdr:to>
      <xdr:col>10</xdr:col>
      <xdr:colOff>0</xdr:colOff>
      <xdr:row>62</xdr:row>
      <xdr:rowOff>1588</xdr:rowOff>
    </xdr:to>
    <xdr:cxnSp macro="">
      <xdr:nvCxnSpPr>
        <xdr:cNvPr id="63" name="AutoShape 27"/>
        <xdr:cNvCxnSpPr>
          <a:cxnSpLocks noChangeShapeType="1"/>
          <a:stCxn id="53" idx="3"/>
          <a:endCxn id="55" idx="1"/>
        </xdr:cNvCxnSpPr>
      </xdr:nvCxnSpPr>
      <xdr:spPr bwMode="auto">
        <a:xfrm>
          <a:off x="4371975" y="8734425"/>
          <a:ext cx="1047750" cy="1588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8</xdr:col>
      <xdr:colOff>171450</xdr:colOff>
      <xdr:row>62</xdr:row>
      <xdr:rowOff>0</xdr:rowOff>
    </xdr:from>
    <xdr:to>
      <xdr:col>10</xdr:col>
      <xdr:colOff>0</xdr:colOff>
      <xdr:row>68</xdr:row>
      <xdr:rowOff>0</xdr:rowOff>
    </xdr:to>
    <xdr:cxnSp macro="">
      <xdr:nvCxnSpPr>
        <xdr:cNvPr id="64" name="AutoShape 27"/>
        <xdr:cNvCxnSpPr>
          <a:cxnSpLocks noChangeShapeType="1"/>
          <a:stCxn id="53" idx="3"/>
          <a:endCxn id="56" idx="1"/>
        </xdr:cNvCxnSpPr>
      </xdr:nvCxnSpPr>
      <xdr:spPr bwMode="auto">
        <a:xfrm>
          <a:off x="4371975" y="8734425"/>
          <a:ext cx="1047750" cy="9715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10</xdr:col>
      <xdr:colOff>389731</xdr:colOff>
      <xdr:row>64</xdr:row>
      <xdr:rowOff>794</xdr:rowOff>
    </xdr:from>
    <xdr:to>
      <xdr:col>10</xdr:col>
      <xdr:colOff>391319</xdr:colOff>
      <xdr:row>66</xdr:row>
      <xdr:rowOff>794</xdr:rowOff>
    </xdr:to>
    <xdr:cxnSp macro="">
      <xdr:nvCxnSpPr>
        <xdr:cNvPr id="65" name="AutoShape 27"/>
        <xdr:cNvCxnSpPr>
          <a:cxnSpLocks noChangeShapeType="1"/>
          <a:stCxn id="55" idx="2"/>
          <a:endCxn id="56" idx="0"/>
        </xdr:cNvCxnSpPr>
      </xdr:nvCxnSpPr>
      <xdr:spPr bwMode="auto">
        <a:xfrm rot="5400000">
          <a:off x="5648325" y="9220200"/>
          <a:ext cx="323850" cy="1588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2</xdr:col>
      <xdr:colOff>0</xdr:colOff>
      <xdr:row>66</xdr:row>
      <xdr:rowOff>0</xdr:rowOff>
    </xdr:from>
    <xdr:to>
      <xdr:col>3</xdr:col>
      <xdr:colOff>171449</xdr:colOff>
      <xdr:row>70</xdr:row>
      <xdr:rowOff>0</xdr:rowOff>
    </xdr:to>
    <xdr:sp macro="" textlink="">
      <xdr:nvSpPr>
        <xdr:cNvPr id="66" name="AutoShape 5"/>
        <xdr:cNvSpPr>
          <a:spLocks noChangeArrowheads="1"/>
        </xdr:cNvSpPr>
      </xdr:nvSpPr>
      <xdr:spPr bwMode="auto">
        <a:xfrm>
          <a:off x="542925" y="9382125"/>
          <a:ext cx="781050" cy="647700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Direct Deliveries</a:t>
          </a:r>
        </a:p>
      </xdr:txBody>
    </xdr:sp>
    <xdr:clientData/>
  </xdr:twoCellAnchor>
  <xdr:twoCellAnchor>
    <xdr:from>
      <xdr:col>3</xdr:col>
      <xdr:colOff>171450</xdr:colOff>
      <xdr:row>64</xdr:row>
      <xdr:rowOff>0</xdr:rowOff>
    </xdr:from>
    <xdr:to>
      <xdr:col>7</xdr:col>
      <xdr:colOff>390525</xdr:colOff>
      <xdr:row>68</xdr:row>
      <xdr:rowOff>0</xdr:rowOff>
    </xdr:to>
    <xdr:cxnSp macro="">
      <xdr:nvCxnSpPr>
        <xdr:cNvPr id="67" name="AutoShape 27"/>
        <xdr:cNvCxnSpPr>
          <a:cxnSpLocks noChangeShapeType="1"/>
          <a:stCxn id="66" idx="3"/>
          <a:endCxn id="53" idx="2"/>
        </xdr:cNvCxnSpPr>
      </xdr:nvCxnSpPr>
      <xdr:spPr bwMode="auto">
        <a:xfrm flipV="1">
          <a:off x="1323975" y="9058275"/>
          <a:ext cx="2657475" cy="647700"/>
        </a:xfrm>
        <a:prstGeom prst="bentConnector2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2</xdr:col>
      <xdr:colOff>391319</xdr:colOff>
      <xdr:row>69</xdr:row>
      <xdr:rowOff>161131</xdr:rowOff>
    </xdr:from>
    <xdr:to>
      <xdr:col>10</xdr:col>
      <xdr:colOff>391319</xdr:colOff>
      <xdr:row>70</xdr:row>
      <xdr:rowOff>794</xdr:rowOff>
    </xdr:to>
    <xdr:cxnSp macro="">
      <xdr:nvCxnSpPr>
        <xdr:cNvPr id="68" name="AutoShape 27"/>
        <xdr:cNvCxnSpPr>
          <a:cxnSpLocks noChangeShapeType="1"/>
          <a:stCxn id="66" idx="2"/>
          <a:endCxn id="56" idx="2"/>
        </xdr:cNvCxnSpPr>
      </xdr:nvCxnSpPr>
      <xdr:spPr bwMode="auto">
        <a:xfrm rot="16200000" flipH="1">
          <a:off x="3371850" y="7591425"/>
          <a:ext cx="1588" cy="4876800"/>
        </a:xfrm>
        <a:prstGeom prst="bentConnector3">
          <a:avLst>
            <a:gd name="adj1" fmla="val 14395466"/>
          </a:avLst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590550</xdr:colOff>
      <xdr:row>70</xdr:row>
      <xdr:rowOff>0</xdr:rowOff>
    </xdr:to>
    <xdr:sp macro="" textlink="">
      <xdr:nvSpPr>
        <xdr:cNvPr id="69" name="Text Box 29"/>
        <xdr:cNvSpPr txBox="1">
          <a:spLocks noChangeArrowheads="1"/>
        </xdr:cNvSpPr>
      </xdr:nvSpPr>
      <xdr:spPr bwMode="auto">
        <a:xfrm>
          <a:off x="1762125" y="9867900"/>
          <a:ext cx="121920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square" lIns="18288" tIns="22860" rIns="18288" bIns="22860" anchor="ctr" upright="1">
          <a:no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Supplier A</a:t>
          </a: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6</xdr:col>
      <xdr:colOff>609600</xdr:colOff>
      <xdr:row>62</xdr:row>
      <xdr:rowOff>0</xdr:rowOff>
    </xdr:to>
    <xdr:sp macro="" textlink="">
      <xdr:nvSpPr>
        <xdr:cNvPr id="70" name="Text Box 29"/>
        <xdr:cNvSpPr txBox="1">
          <a:spLocks noChangeArrowheads="1"/>
        </xdr:cNvSpPr>
      </xdr:nvSpPr>
      <xdr:spPr bwMode="auto">
        <a:xfrm>
          <a:off x="2981325" y="8572500"/>
          <a:ext cx="6096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18288" bIns="22860" anchor="ctr" upright="1">
          <a:no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Supplier B</a:t>
          </a:r>
        </a:p>
      </xdr:txBody>
    </xdr:sp>
    <xdr:clientData/>
  </xdr:twoCellAnchor>
  <xdr:twoCellAnchor>
    <xdr:from>
      <xdr:col>8</xdr:col>
      <xdr:colOff>504825</xdr:colOff>
      <xdr:row>60</xdr:row>
      <xdr:rowOff>38100</xdr:rowOff>
    </xdr:from>
    <xdr:to>
      <xdr:col>9</xdr:col>
      <xdr:colOff>485775</xdr:colOff>
      <xdr:row>61</xdr:row>
      <xdr:rowOff>38100</xdr:rowOff>
    </xdr:to>
    <xdr:sp macro="" textlink="">
      <xdr:nvSpPr>
        <xdr:cNvPr id="71" name="Text Box 29"/>
        <xdr:cNvSpPr txBox="1">
          <a:spLocks noChangeArrowheads="1"/>
        </xdr:cNvSpPr>
      </xdr:nvSpPr>
      <xdr:spPr bwMode="auto">
        <a:xfrm>
          <a:off x="4705350" y="8448675"/>
          <a:ext cx="60960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square" lIns="18288" tIns="22860" rIns="18288" bIns="22860" anchor="ctr" upright="1">
          <a:no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Interior Contractors</a:t>
          </a:r>
        </a:p>
      </xdr:txBody>
    </xdr:sp>
    <xdr:clientData/>
  </xdr:twoCellAnchor>
  <xdr:twoCellAnchor>
    <xdr:from>
      <xdr:col>9</xdr:col>
      <xdr:colOff>66675</xdr:colOff>
      <xdr:row>63</xdr:row>
      <xdr:rowOff>133350</xdr:rowOff>
    </xdr:from>
    <xdr:to>
      <xdr:col>10</xdr:col>
      <xdr:colOff>47625</xdr:colOff>
      <xdr:row>64</xdr:row>
      <xdr:rowOff>133350</xdr:rowOff>
    </xdr:to>
    <xdr:sp macro="" textlink="">
      <xdr:nvSpPr>
        <xdr:cNvPr id="72" name="Text Box 29"/>
        <xdr:cNvSpPr txBox="1">
          <a:spLocks noChangeArrowheads="1"/>
        </xdr:cNvSpPr>
      </xdr:nvSpPr>
      <xdr:spPr bwMode="auto">
        <a:xfrm>
          <a:off x="4876800" y="9029700"/>
          <a:ext cx="6096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18288" bIns="22860" anchor="ctr" upright="1">
          <a:no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Interior Contractors</a:t>
          </a:r>
        </a:p>
      </xdr:txBody>
    </xdr:sp>
    <xdr:clientData/>
  </xdr:twoCellAnchor>
  <xdr:twoCellAnchor editAs="oneCell">
    <xdr:from>
      <xdr:col>8</xdr:col>
      <xdr:colOff>411903</xdr:colOff>
      <xdr:row>6</xdr:row>
      <xdr:rowOff>0</xdr:rowOff>
    </xdr:from>
    <xdr:to>
      <xdr:col>9</xdr:col>
      <xdr:colOff>400473</xdr:colOff>
      <xdr:row>10</xdr:row>
      <xdr:rowOff>0</xdr:rowOff>
    </xdr:to>
    <xdr:sp macro="" textlink="">
      <xdr:nvSpPr>
        <xdr:cNvPr id="79" name="AutoShape 15"/>
        <xdr:cNvSpPr>
          <a:spLocks noChangeArrowheads="1"/>
        </xdr:cNvSpPr>
      </xdr:nvSpPr>
      <xdr:spPr bwMode="auto">
        <a:xfrm>
          <a:off x="4789170" y="1329267"/>
          <a:ext cx="797983" cy="643466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Contract Awards</a:t>
          </a:r>
        </a:p>
      </xdr:txBody>
    </xdr:sp>
    <xdr:clientData/>
  </xdr:twoCellAnchor>
  <xdr:twoCellAnchor editAs="oneCell">
    <xdr:from>
      <xdr:col>4</xdr:col>
      <xdr:colOff>119380</xdr:colOff>
      <xdr:row>6</xdr:row>
      <xdr:rowOff>0</xdr:rowOff>
    </xdr:from>
    <xdr:to>
      <xdr:col>5</xdr:col>
      <xdr:colOff>108374</xdr:colOff>
      <xdr:row>10</xdr:row>
      <xdr:rowOff>0</xdr:rowOff>
    </xdr:to>
    <xdr:sp macro="" textlink="">
      <xdr:nvSpPr>
        <xdr:cNvPr id="80" name="AutoShape 12"/>
        <xdr:cNvSpPr>
          <a:spLocks noChangeArrowheads="1"/>
        </xdr:cNvSpPr>
      </xdr:nvSpPr>
      <xdr:spPr bwMode="auto">
        <a:xfrm>
          <a:off x="1990513" y="1329267"/>
          <a:ext cx="795867" cy="643466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Route Selection &amp; Scouting Parties</a:t>
          </a:r>
        </a:p>
      </xdr:txBody>
    </xdr:sp>
    <xdr:clientData/>
  </xdr:twoCellAnchor>
  <xdr:twoCellAnchor editAs="oneCell">
    <xdr:from>
      <xdr:col>5</xdr:col>
      <xdr:colOff>425026</xdr:colOff>
      <xdr:row>6</xdr:row>
      <xdr:rowOff>0</xdr:rowOff>
    </xdr:from>
    <xdr:to>
      <xdr:col>6</xdr:col>
      <xdr:colOff>416135</xdr:colOff>
      <xdr:row>10</xdr:row>
      <xdr:rowOff>0</xdr:rowOff>
    </xdr:to>
    <xdr:sp macro="" textlink="">
      <xdr:nvSpPr>
        <xdr:cNvPr id="81" name="AutoShape 13"/>
        <xdr:cNvSpPr>
          <a:spLocks noChangeArrowheads="1"/>
        </xdr:cNvSpPr>
      </xdr:nvSpPr>
      <xdr:spPr bwMode="auto">
        <a:xfrm>
          <a:off x="2922693" y="1329267"/>
          <a:ext cx="797983" cy="643466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Land Holder Conduct and Compensation Agreements</a:t>
          </a:r>
        </a:p>
      </xdr:txBody>
    </xdr:sp>
    <xdr:clientData/>
  </xdr:twoCellAnchor>
  <xdr:twoCellAnchor editAs="oneCell">
    <xdr:from>
      <xdr:col>7</xdr:col>
      <xdr:colOff>106256</xdr:colOff>
      <xdr:row>6</xdr:row>
      <xdr:rowOff>0</xdr:rowOff>
    </xdr:from>
    <xdr:to>
      <xdr:col>8</xdr:col>
      <xdr:colOff>95251</xdr:colOff>
      <xdr:row>10</xdr:row>
      <xdr:rowOff>0</xdr:rowOff>
    </xdr:to>
    <xdr:sp macro="" textlink="">
      <xdr:nvSpPr>
        <xdr:cNvPr id="82" name="AutoShape 14"/>
        <xdr:cNvSpPr>
          <a:spLocks noChangeArrowheads="1"/>
        </xdr:cNvSpPr>
      </xdr:nvSpPr>
      <xdr:spPr bwMode="auto">
        <a:xfrm>
          <a:off x="3856989" y="1329267"/>
          <a:ext cx="795868" cy="643466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Environmental Approvals</a:t>
          </a:r>
        </a:p>
      </xdr:txBody>
    </xdr:sp>
    <xdr:clientData/>
  </xdr:twoCellAnchor>
  <xdr:twoCellAnchor editAs="oneCell">
    <xdr:from>
      <xdr:col>10</xdr:col>
      <xdr:colOff>93134</xdr:colOff>
      <xdr:row>6</xdr:row>
      <xdr:rowOff>0</xdr:rowOff>
    </xdr:from>
    <xdr:to>
      <xdr:col>11</xdr:col>
      <xdr:colOff>85937</xdr:colOff>
      <xdr:row>10</xdr:row>
      <xdr:rowOff>0</xdr:rowOff>
    </xdr:to>
    <xdr:sp macro="" textlink="">
      <xdr:nvSpPr>
        <xdr:cNvPr id="83" name="AutoShape 15"/>
        <xdr:cNvSpPr>
          <a:spLocks noChangeArrowheads="1"/>
        </xdr:cNvSpPr>
      </xdr:nvSpPr>
      <xdr:spPr bwMode="auto">
        <a:xfrm>
          <a:off x="5723467" y="1329267"/>
          <a:ext cx="797983" cy="643466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Materials Procurement</a:t>
          </a:r>
        </a:p>
      </xdr:txBody>
    </xdr:sp>
    <xdr:clientData/>
  </xdr:twoCellAnchor>
  <xdr:twoCellAnchor>
    <xdr:from>
      <xdr:col>2</xdr:col>
      <xdr:colOff>541866</xdr:colOff>
      <xdr:row>10</xdr:row>
      <xdr:rowOff>0</xdr:rowOff>
    </xdr:from>
    <xdr:to>
      <xdr:col>4</xdr:col>
      <xdr:colOff>517314</xdr:colOff>
      <xdr:row>15</xdr:row>
      <xdr:rowOff>0</xdr:rowOff>
    </xdr:to>
    <xdr:cxnSp macro="">
      <xdr:nvCxnSpPr>
        <xdr:cNvPr id="86" name="AutoShape 24"/>
        <xdr:cNvCxnSpPr>
          <a:cxnSpLocks noChangeShapeType="1"/>
          <a:stCxn id="80" idx="2"/>
          <a:endCxn id="6" idx="0"/>
        </xdr:cNvCxnSpPr>
      </xdr:nvCxnSpPr>
      <xdr:spPr bwMode="auto">
        <a:xfrm rot="5400000">
          <a:off x="1367790" y="1764876"/>
          <a:ext cx="812800" cy="1228514"/>
        </a:xfrm>
        <a:prstGeom prst="bentConnector3">
          <a:avLst>
            <a:gd name="adj1" fmla="val 50000"/>
          </a:avLst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2</xdr:col>
      <xdr:colOff>541866</xdr:colOff>
      <xdr:row>10</xdr:row>
      <xdr:rowOff>0</xdr:rowOff>
    </xdr:from>
    <xdr:to>
      <xdr:col>6</xdr:col>
      <xdr:colOff>197485</xdr:colOff>
      <xdr:row>15</xdr:row>
      <xdr:rowOff>0</xdr:rowOff>
    </xdr:to>
    <xdr:cxnSp macro="">
      <xdr:nvCxnSpPr>
        <xdr:cNvPr id="89" name="AutoShape 24"/>
        <xdr:cNvCxnSpPr>
          <a:cxnSpLocks noChangeShapeType="1"/>
          <a:stCxn id="81" idx="2"/>
          <a:endCxn id="6" idx="0"/>
        </xdr:cNvCxnSpPr>
      </xdr:nvCxnSpPr>
      <xdr:spPr bwMode="auto">
        <a:xfrm rot="5400000">
          <a:off x="1834409" y="1298257"/>
          <a:ext cx="812800" cy="2161752"/>
        </a:xfrm>
        <a:prstGeom prst="bentConnector3">
          <a:avLst>
            <a:gd name="adj1" fmla="val 50000"/>
          </a:avLst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2</xdr:col>
      <xdr:colOff>541866</xdr:colOff>
      <xdr:row>10</xdr:row>
      <xdr:rowOff>0</xdr:rowOff>
    </xdr:from>
    <xdr:to>
      <xdr:col>7</xdr:col>
      <xdr:colOff>504190</xdr:colOff>
      <xdr:row>15</xdr:row>
      <xdr:rowOff>0</xdr:rowOff>
    </xdr:to>
    <xdr:cxnSp macro="">
      <xdr:nvCxnSpPr>
        <xdr:cNvPr id="92" name="AutoShape 24"/>
        <xdr:cNvCxnSpPr>
          <a:cxnSpLocks noChangeShapeType="1"/>
          <a:stCxn id="82" idx="2"/>
          <a:endCxn id="6" idx="0"/>
        </xdr:cNvCxnSpPr>
      </xdr:nvCxnSpPr>
      <xdr:spPr bwMode="auto">
        <a:xfrm rot="5400000">
          <a:off x="2301028" y="831638"/>
          <a:ext cx="812800" cy="3094990"/>
        </a:xfrm>
        <a:prstGeom prst="bentConnector3">
          <a:avLst>
            <a:gd name="adj1" fmla="val 50000"/>
          </a:avLst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2</xdr:col>
      <xdr:colOff>541866</xdr:colOff>
      <xdr:row>10</xdr:row>
      <xdr:rowOff>1</xdr:rowOff>
    </xdr:from>
    <xdr:to>
      <xdr:col>9</xdr:col>
      <xdr:colOff>184362</xdr:colOff>
      <xdr:row>15</xdr:row>
      <xdr:rowOff>1</xdr:rowOff>
    </xdr:to>
    <xdr:cxnSp macro="">
      <xdr:nvCxnSpPr>
        <xdr:cNvPr id="95" name="AutoShape 24"/>
        <xdr:cNvCxnSpPr>
          <a:cxnSpLocks noChangeShapeType="1"/>
          <a:stCxn id="79" idx="2"/>
          <a:endCxn id="6" idx="0"/>
        </xdr:cNvCxnSpPr>
      </xdr:nvCxnSpPr>
      <xdr:spPr bwMode="auto">
        <a:xfrm rot="5400000">
          <a:off x="2767648" y="365019"/>
          <a:ext cx="812800" cy="4028229"/>
        </a:xfrm>
        <a:prstGeom prst="bentConnector3">
          <a:avLst>
            <a:gd name="adj1" fmla="val 50000"/>
          </a:avLst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2</xdr:col>
      <xdr:colOff>541866</xdr:colOff>
      <xdr:row>10</xdr:row>
      <xdr:rowOff>0</xdr:rowOff>
    </xdr:from>
    <xdr:to>
      <xdr:col>10</xdr:col>
      <xdr:colOff>492126</xdr:colOff>
      <xdr:row>15</xdr:row>
      <xdr:rowOff>0</xdr:rowOff>
    </xdr:to>
    <xdr:cxnSp macro="">
      <xdr:nvCxnSpPr>
        <xdr:cNvPr id="98" name="AutoShape 24"/>
        <xdr:cNvCxnSpPr>
          <a:cxnSpLocks noChangeShapeType="1"/>
          <a:stCxn id="83" idx="2"/>
          <a:endCxn id="6" idx="0"/>
        </xdr:cNvCxnSpPr>
      </xdr:nvCxnSpPr>
      <xdr:spPr bwMode="auto">
        <a:xfrm rot="5400000">
          <a:off x="3234796" y="-102130"/>
          <a:ext cx="812800" cy="4962526"/>
        </a:xfrm>
        <a:prstGeom prst="bentConnector3">
          <a:avLst>
            <a:gd name="adj1" fmla="val 50000"/>
          </a:avLst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 editAs="oneCell">
    <xdr:from>
      <xdr:col>10</xdr:col>
      <xdr:colOff>719663</xdr:colOff>
      <xdr:row>14</xdr:row>
      <xdr:rowOff>0</xdr:rowOff>
    </xdr:from>
    <xdr:to>
      <xdr:col>11</xdr:col>
      <xdr:colOff>710775</xdr:colOff>
      <xdr:row>18</xdr:row>
      <xdr:rowOff>0</xdr:rowOff>
    </xdr:to>
    <xdr:sp macro="" textlink="">
      <xdr:nvSpPr>
        <xdr:cNvPr id="107" name="AutoShape 3"/>
        <xdr:cNvSpPr>
          <a:spLocks noChangeArrowheads="1"/>
        </xdr:cNvSpPr>
      </xdr:nvSpPr>
      <xdr:spPr bwMode="auto">
        <a:xfrm>
          <a:off x="6603996" y="2624667"/>
          <a:ext cx="797985" cy="643466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Load, Haul &amp; String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12</xdr:col>
      <xdr:colOff>567268</xdr:colOff>
      <xdr:row>14</xdr:row>
      <xdr:rowOff>0</xdr:rowOff>
    </xdr:from>
    <xdr:to>
      <xdr:col>13</xdr:col>
      <xdr:colOff>573194</xdr:colOff>
      <xdr:row>18</xdr:row>
      <xdr:rowOff>0</xdr:rowOff>
    </xdr:to>
    <xdr:sp macro="" textlink="">
      <xdr:nvSpPr>
        <xdr:cNvPr id="108" name="AutoShape 4"/>
        <xdr:cNvSpPr>
          <a:spLocks noChangeArrowheads="1"/>
        </xdr:cNvSpPr>
      </xdr:nvSpPr>
      <xdr:spPr bwMode="auto">
        <a:xfrm>
          <a:off x="8136468" y="2624667"/>
          <a:ext cx="817033" cy="643466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Welding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154515</xdr:colOff>
      <xdr:row>16</xdr:row>
      <xdr:rowOff>0</xdr:rowOff>
    </xdr:from>
    <xdr:to>
      <xdr:col>12</xdr:col>
      <xdr:colOff>567268</xdr:colOff>
      <xdr:row>16</xdr:row>
      <xdr:rowOff>0</xdr:rowOff>
    </xdr:to>
    <xdr:cxnSp macro="">
      <xdr:nvCxnSpPr>
        <xdr:cNvPr id="109" name="AutoShape 27"/>
        <xdr:cNvCxnSpPr>
          <a:cxnSpLocks noChangeShapeType="1"/>
          <a:stCxn id="107" idx="3"/>
          <a:endCxn id="108" idx="1"/>
        </xdr:cNvCxnSpPr>
      </xdr:nvCxnSpPr>
      <xdr:spPr bwMode="auto">
        <a:xfrm>
          <a:off x="7723715" y="2946400"/>
          <a:ext cx="412753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 editAs="oneCell">
    <xdr:from>
      <xdr:col>4</xdr:col>
      <xdr:colOff>42335</xdr:colOff>
      <xdr:row>14</xdr:row>
      <xdr:rowOff>0</xdr:rowOff>
    </xdr:from>
    <xdr:to>
      <xdr:col>5</xdr:col>
      <xdr:colOff>33447</xdr:colOff>
      <xdr:row>18</xdr:row>
      <xdr:rowOff>0</xdr:rowOff>
    </xdr:to>
    <xdr:sp macro="" textlink="">
      <xdr:nvSpPr>
        <xdr:cNvPr id="110" name="AutoShape 3"/>
        <xdr:cNvSpPr>
          <a:spLocks noChangeArrowheads="1"/>
        </xdr:cNvSpPr>
      </xdr:nvSpPr>
      <xdr:spPr bwMode="auto">
        <a:xfrm>
          <a:off x="2023535" y="2624667"/>
          <a:ext cx="797985" cy="643466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Survey &amp; Set Out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400050</xdr:colOff>
      <xdr:row>14</xdr:row>
      <xdr:rowOff>0</xdr:rowOff>
    </xdr:from>
    <xdr:to>
      <xdr:col>6</xdr:col>
      <xdr:colOff>410209</xdr:colOff>
      <xdr:row>18</xdr:row>
      <xdr:rowOff>0</xdr:rowOff>
    </xdr:to>
    <xdr:sp macro="" textlink="">
      <xdr:nvSpPr>
        <xdr:cNvPr id="111" name="AutoShape 4"/>
        <xdr:cNvSpPr>
          <a:spLocks noChangeArrowheads="1"/>
        </xdr:cNvSpPr>
      </xdr:nvSpPr>
      <xdr:spPr bwMode="auto">
        <a:xfrm>
          <a:off x="2895600" y="2647950"/>
          <a:ext cx="819150" cy="647700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Lay down and Logistics Crew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86787</xdr:colOff>
      <xdr:row>16</xdr:row>
      <xdr:rowOff>0</xdr:rowOff>
    </xdr:from>
    <xdr:to>
      <xdr:col>5</xdr:col>
      <xdr:colOff>400050</xdr:colOff>
      <xdr:row>16</xdr:row>
      <xdr:rowOff>0</xdr:rowOff>
    </xdr:to>
    <xdr:cxnSp macro="">
      <xdr:nvCxnSpPr>
        <xdr:cNvPr id="112" name="AutoShape 27"/>
        <xdr:cNvCxnSpPr>
          <a:cxnSpLocks noChangeShapeType="1"/>
          <a:stCxn id="110" idx="3"/>
          <a:endCxn id="111" idx="1"/>
        </xdr:cNvCxnSpPr>
      </xdr:nvCxnSpPr>
      <xdr:spPr bwMode="auto">
        <a:xfrm>
          <a:off x="2821520" y="2946400"/>
          <a:ext cx="313263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6</xdr:col>
      <xdr:colOff>539749</xdr:colOff>
      <xdr:row>16</xdr:row>
      <xdr:rowOff>0</xdr:rowOff>
    </xdr:from>
    <xdr:to>
      <xdr:col>7</xdr:col>
      <xdr:colOff>190499</xdr:colOff>
      <xdr:row>16</xdr:row>
      <xdr:rowOff>0</xdr:rowOff>
    </xdr:to>
    <xdr:cxnSp macro="">
      <xdr:nvCxnSpPr>
        <xdr:cNvPr id="113" name="AutoShape 27"/>
        <xdr:cNvCxnSpPr>
          <a:cxnSpLocks noChangeShapeType="1"/>
          <a:stCxn id="111" idx="3"/>
          <a:endCxn id="3" idx="1"/>
        </xdr:cNvCxnSpPr>
      </xdr:nvCxnSpPr>
      <xdr:spPr bwMode="auto">
        <a:xfrm>
          <a:off x="3951816" y="2946400"/>
          <a:ext cx="3873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10</xdr:col>
      <xdr:colOff>135467</xdr:colOff>
      <xdr:row>16</xdr:row>
      <xdr:rowOff>0</xdr:rowOff>
    </xdr:from>
    <xdr:to>
      <xdr:col>10</xdr:col>
      <xdr:colOff>719663</xdr:colOff>
      <xdr:row>16</xdr:row>
      <xdr:rowOff>0</xdr:rowOff>
    </xdr:to>
    <xdr:cxnSp macro="">
      <xdr:nvCxnSpPr>
        <xdr:cNvPr id="116" name="AutoShape 27"/>
        <xdr:cNvCxnSpPr>
          <a:cxnSpLocks noChangeShapeType="1"/>
          <a:stCxn id="4" idx="3"/>
          <a:endCxn id="107" idx="1"/>
        </xdr:cNvCxnSpPr>
      </xdr:nvCxnSpPr>
      <xdr:spPr bwMode="auto">
        <a:xfrm>
          <a:off x="6019800" y="2946400"/>
          <a:ext cx="584196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 editAs="oneCell">
    <xdr:from>
      <xdr:col>8</xdr:col>
      <xdr:colOff>577850</xdr:colOff>
      <xdr:row>19</xdr:row>
      <xdr:rowOff>41274</xdr:rowOff>
    </xdr:from>
    <xdr:to>
      <xdr:col>9</xdr:col>
      <xdr:colOff>793750</xdr:colOff>
      <xdr:row>24</xdr:row>
      <xdr:rowOff>136524</xdr:rowOff>
    </xdr:to>
    <xdr:sp macro="" textlink="">
      <xdr:nvSpPr>
        <xdr:cNvPr id="122" name="AutoShape 12"/>
        <xdr:cNvSpPr>
          <a:spLocks noChangeArrowheads="1"/>
        </xdr:cNvSpPr>
      </xdr:nvSpPr>
      <xdr:spPr bwMode="auto">
        <a:xfrm>
          <a:off x="5403850" y="3470274"/>
          <a:ext cx="1024467" cy="899583"/>
        </a:xfrm>
        <a:prstGeom prst="flowChartDecision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Trenching vs. Ploughing</a:t>
          </a:r>
        </a:p>
      </xdr:txBody>
    </xdr:sp>
    <xdr:clientData/>
  </xdr:twoCellAnchor>
  <xdr:twoCellAnchor editAs="oneCell">
    <xdr:from>
      <xdr:col>12</xdr:col>
      <xdr:colOff>297392</xdr:colOff>
      <xdr:row>25</xdr:row>
      <xdr:rowOff>25399</xdr:rowOff>
    </xdr:from>
    <xdr:to>
      <xdr:col>13</xdr:col>
      <xdr:colOff>305014</xdr:colOff>
      <xdr:row>29</xdr:row>
      <xdr:rowOff>25399</xdr:rowOff>
    </xdr:to>
    <xdr:sp macro="" textlink="">
      <xdr:nvSpPr>
        <xdr:cNvPr id="146" name="AutoShape 5"/>
        <xdr:cNvSpPr>
          <a:spLocks noChangeArrowheads="1"/>
        </xdr:cNvSpPr>
      </xdr:nvSpPr>
      <xdr:spPr bwMode="auto">
        <a:xfrm>
          <a:off x="7866592" y="4419599"/>
          <a:ext cx="817035" cy="643467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Plough Crew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135469</xdr:colOff>
      <xdr:row>29</xdr:row>
      <xdr:rowOff>25399</xdr:rowOff>
    </xdr:from>
    <xdr:to>
      <xdr:col>13</xdr:col>
      <xdr:colOff>79378</xdr:colOff>
      <xdr:row>35</xdr:row>
      <xdr:rowOff>25400</xdr:rowOff>
    </xdr:to>
    <xdr:cxnSp macro="">
      <xdr:nvCxnSpPr>
        <xdr:cNvPr id="156" name="AutoShape 27"/>
        <xdr:cNvCxnSpPr>
          <a:cxnSpLocks noChangeShapeType="1"/>
          <a:stCxn id="146" idx="2"/>
          <a:endCxn id="168" idx="3"/>
        </xdr:cNvCxnSpPr>
      </xdr:nvCxnSpPr>
      <xdr:spPr bwMode="auto">
        <a:xfrm rot="5400000">
          <a:off x="7194023" y="4947179"/>
          <a:ext cx="965201" cy="1196975"/>
        </a:xfrm>
        <a:prstGeom prst="bentConnector2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 editAs="oneCell">
    <xdr:from>
      <xdr:col>8</xdr:col>
      <xdr:colOff>531284</xdr:colOff>
      <xdr:row>40</xdr:row>
      <xdr:rowOff>50803</xdr:rowOff>
    </xdr:from>
    <xdr:to>
      <xdr:col>9</xdr:col>
      <xdr:colOff>538905</xdr:colOff>
      <xdr:row>44</xdr:row>
      <xdr:rowOff>16936</xdr:rowOff>
    </xdr:to>
    <xdr:sp macro="" textlink="">
      <xdr:nvSpPr>
        <xdr:cNvPr id="161" name="AutoShape 10"/>
        <xdr:cNvSpPr>
          <a:spLocks noChangeArrowheads="1"/>
        </xdr:cNvSpPr>
      </xdr:nvSpPr>
      <xdr:spPr bwMode="auto">
        <a:xfrm>
          <a:off x="5357284" y="7179736"/>
          <a:ext cx="817034" cy="643467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Special Crossings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721785</xdr:colOff>
      <xdr:row>42</xdr:row>
      <xdr:rowOff>50801</xdr:rowOff>
    </xdr:from>
    <xdr:to>
      <xdr:col>11</xdr:col>
      <xdr:colOff>84666</xdr:colOff>
      <xdr:row>42</xdr:row>
      <xdr:rowOff>50803</xdr:rowOff>
    </xdr:to>
    <xdr:cxnSp macro="">
      <xdr:nvCxnSpPr>
        <xdr:cNvPr id="163" name="AutoShape 27"/>
        <xdr:cNvCxnSpPr>
          <a:cxnSpLocks noChangeShapeType="1"/>
          <a:stCxn id="161" idx="3"/>
          <a:endCxn id="248" idx="1"/>
        </xdr:cNvCxnSpPr>
      </xdr:nvCxnSpPr>
      <xdr:spPr bwMode="auto">
        <a:xfrm flipV="1">
          <a:off x="6174318" y="7501468"/>
          <a:ext cx="853015" cy="2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 editAs="oneCell">
    <xdr:from>
      <xdr:col>7</xdr:col>
      <xdr:colOff>586315</xdr:colOff>
      <xdr:row>33</xdr:row>
      <xdr:rowOff>33867</xdr:rowOff>
    </xdr:from>
    <xdr:to>
      <xdr:col>8</xdr:col>
      <xdr:colOff>592667</xdr:colOff>
      <xdr:row>37</xdr:row>
      <xdr:rowOff>33867</xdr:rowOff>
    </xdr:to>
    <xdr:sp macro="" textlink="">
      <xdr:nvSpPr>
        <xdr:cNvPr id="164" name="AutoShape 10"/>
        <xdr:cNvSpPr>
          <a:spLocks noChangeArrowheads="1"/>
        </xdr:cNvSpPr>
      </xdr:nvSpPr>
      <xdr:spPr bwMode="auto">
        <a:xfrm>
          <a:off x="4734982" y="5715000"/>
          <a:ext cx="814918" cy="643467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Reinstate</a:t>
          </a:r>
        </a:p>
      </xdr:txBody>
    </xdr:sp>
    <xdr:clientData/>
  </xdr:twoCellAnchor>
  <xdr:twoCellAnchor>
    <xdr:from>
      <xdr:col>8</xdr:col>
      <xdr:colOff>328086</xdr:colOff>
      <xdr:row>29</xdr:row>
      <xdr:rowOff>25398</xdr:rowOff>
    </xdr:from>
    <xdr:to>
      <xdr:col>11</xdr:col>
      <xdr:colOff>135468</xdr:colOff>
      <xdr:row>35</xdr:row>
      <xdr:rowOff>25399</xdr:rowOff>
    </xdr:to>
    <xdr:cxnSp macro="">
      <xdr:nvCxnSpPr>
        <xdr:cNvPr id="167" name="AutoShape 27"/>
        <xdr:cNvCxnSpPr>
          <a:cxnSpLocks noChangeShapeType="1"/>
          <a:stCxn id="221" idx="2"/>
          <a:endCxn id="168" idx="3"/>
        </xdr:cNvCxnSpPr>
      </xdr:nvCxnSpPr>
      <xdr:spPr bwMode="auto">
        <a:xfrm rot="16200000" flipH="1">
          <a:off x="5633510" y="4583641"/>
          <a:ext cx="965201" cy="1924049"/>
        </a:xfrm>
        <a:prstGeom prst="bentConnector4">
          <a:avLst>
            <a:gd name="adj1" fmla="val 33333"/>
            <a:gd name="adj2" fmla="val 111881"/>
          </a:avLst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 editAs="oneCell">
    <xdr:from>
      <xdr:col>10</xdr:col>
      <xdr:colOff>55034</xdr:colOff>
      <xdr:row>33</xdr:row>
      <xdr:rowOff>25400</xdr:rowOff>
    </xdr:from>
    <xdr:to>
      <xdr:col>11</xdr:col>
      <xdr:colOff>66888</xdr:colOff>
      <xdr:row>37</xdr:row>
      <xdr:rowOff>25400</xdr:rowOff>
    </xdr:to>
    <xdr:sp macro="" textlink="">
      <xdr:nvSpPr>
        <xdr:cNvPr id="168" name="AutoShape 10"/>
        <xdr:cNvSpPr>
          <a:spLocks noChangeArrowheads="1"/>
        </xdr:cNvSpPr>
      </xdr:nvSpPr>
      <xdr:spPr bwMode="auto">
        <a:xfrm>
          <a:off x="6261101" y="5706533"/>
          <a:ext cx="817034" cy="643467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Testing Crews Pneumatic or Hydro</a:t>
          </a:r>
        </a:p>
      </xdr:txBody>
    </xdr:sp>
    <xdr:clientData/>
  </xdr:twoCellAnchor>
  <xdr:twoCellAnchor>
    <xdr:from>
      <xdr:col>9</xdr:col>
      <xdr:colOff>97367</xdr:colOff>
      <xdr:row>35</xdr:row>
      <xdr:rowOff>25400</xdr:rowOff>
    </xdr:from>
    <xdr:to>
      <xdr:col>10</xdr:col>
      <xdr:colOff>55034</xdr:colOff>
      <xdr:row>35</xdr:row>
      <xdr:rowOff>33867</xdr:rowOff>
    </xdr:to>
    <xdr:cxnSp macro="">
      <xdr:nvCxnSpPr>
        <xdr:cNvPr id="170" name="AutoShape 27"/>
        <xdr:cNvCxnSpPr>
          <a:cxnSpLocks noChangeShapeType="1"/>
          <a:stCxn id="168" idx="1"/>
          <a:endCxn id="164" idx="3"/>
        </xdr:cNvCxnSpPr>
      </xdr:nvCxnSpPr>
      <xdr:spPr bwMode="auto">
        <a:xfrm flipH="1">
          <a:off x="5549900" y="6028267"/>
          <a:ext cx="711201" cy="8467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 editAs="oneCell">
    <xdr:from>
      <xdr:col>2</xdr:col>
      <xdr:colOff>187325</xdr:colOff>
      <xdr:row>34</xdr:row>
      <xdr:rowOff>33867</xdr:rowOff>
    </xdr:from>
    <xdr:to>
      <xdr:col>3</xdr:col>
      <xdr:colOff>358775</xdr:colOff>
      <xdr:row>36</xdr:row>
      <xdr:rowOff>33867</xdr:rowOff>
    </xdr:to>
    <xdr:sp macro="" textlink="">
      <xdr:nvSpPr>
        <xdr:cNvPr id="173" name="AutoShape 6"/>
        <xdr:cNvSpPr>
          <a:spLocks noChangeArrowheads="1"/>
        </xdr:cNvSpPr>
      </xdr:nvSpPr>
      <xdr:spPr bwMode="auto">
        <a:xfrm>
          <a:off x="805392" y="5875867"/>
          <a:ext cx="797983" cy="321733"/>
        </a:xfrm>
        <a:prstGeom prst="flowChartTerminator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END</a:t>
          </a:r>
        </a:p>
      </xdr:txBody>
    </xdr:sp>
    <xdr:clientData/>
  </xdr:twoCellAnchor>
  <xdr:twoCellAnchor>
    <xdr:from>
      <xdr:col>3</xdr:col>
      <xdr:colOff>358775</xdr:colOff>
      <xdr:row>35</xdr:row>
      <xdr:rowOff>33867</xdr:rowOff>
    </xdr:from>
    <xdr:to>
      <xdr:col>7</xdr:col>
      <xdr:colOff>586315</xdr:colOff>
      <xdr:row>35</xdr:row>
      <xdr:rowOff>33867</xdr:rowOff>
    </xdr:to>
    <xdr:cxnSp macro="">
      <xdr:nvCxnSpPr>
        <xdr:cNvPr id="174" name="AutoShape 27"/>
        <xdr:cNvCxnSpPr>
          <a:cxnSpLocks noChangeShapeType="1"/>
          <a:stCxn id="164" idx="1"/>
          <a:endCxn id="173" idx="3"/>
        </xdr:cNvCxnSpPr>
      </xdr:nvCxnSpPr>
      <xdr:spPr bwMode="auto">
        <a:xfrm flipH="1">
          <a:off x="1603375" y="6036734"/>
          <a:ext cx="3131607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3</xdr:col>
      <xdr:colOff>314324</xdr:colOff>
      <xdr:row>16</xdr:row>
      <xdr:rowOff>0</xdr:rowOff>
    </xdr:from>
    <xdr:to>
      <xdr:col>4</xdr:col>
      <xdr:colOff>42335</xdr:colOff>
      <xdr:row>16</xdr:row>
      <xdr:rowOff>0</xdr:rowOff>
    </xdr:to>
    <xdr:cxnSp macro="">
      <xdr:nvCxnSpPr>
        <xdr:cNvPr id="177" name="AutoShape 27"/>
        <xdr:cNvCxnSpPr>
          <a:cxnSpLocks noChangeShapeType="1"/>
          <a:stCxn id="6" idx="3"/>
          <a:endCxn id="110" idx="1"/>
        </xdr:cNvCxnSpPr>
      </xdr:nvCxnSpPr>
      <xdr:spPr bwMode="auto">
        <a:xfrm>
          <a:off x="1558924" y="2946400"/>
          <a:ext cx="464611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 editAs="oneCell">
    <xdr:from>
      <xdr:col>6</xdr:col>
      <xdr:colOff>25398</xdr:colOff>
      <xdr:row>25</xdr:row>
      <xdr:rowOff>23286</xdr:rowOff>
    </xdr:from>
    <xdr:to>
      <xdr:col>7</xdr:col>
      <xdr:colOff>37253</xdr:colOff>
      <xdr:row>29</xdr:row>
      <xdr:rowOff>23286</xdr:rowOff>
    </xdr:to>
    <xdr:sp macro="" textlink="">
      <xdr:nvSpPr>
        <xdr:cNvPr id="184" name="AutoShape 10"/>
        <xdr:cNvSpPr>
          <a:spLocks noChangeArrowheads="1"/>
        </xdr:cNvSpPr>
      </xdr:nvSpPr>
      <xdr:spPr bwMode="auto">
        <a:xfrm>
          <a:off x="3437465" y="4417486"/>
          <a:ext cx="817035" cy="643467"/>
        </a:xfrm>
        <a:prstGeom prst="flowChartProcess">
          <a:avLst/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Backfill &amp; Compact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160869</xdr:colOff>
      <xdr:row>27</xdr:row>
      <xdr:rowOff>23287</xdr:rowOff>
    </xdr:from>
    <xdr:to>
      <xdr:col>6</xdr:col>
      <xdr:colOff>25398</xdr:colOff>
      <xdr:row>27</xdr:row>
      <xdr:rowOff>24344</xdr:rowOff>
    </xdr:to>
    <xdr:cxnSp macro="">
      <xdr:nvCxnSpPr>
        <xdr:cNvPr id="185" name="AutoShape 27"/>
        <xdr:cNvCxnSpPr>
          <a:cxnSpLocks noChangeShapeType="1"/>
          <a:stCxn id="42" idx="3"/>
          <a:endCxn id="184" idx="1"/>
        </xdr:cNvCxnSpPr>
      </xdr:nvCxnSpPr>
      <xdr:spPr bwMode="auto">
        <a:xfrm flipV="1">
          <a:off x="2895602" y="4739220"/>
          <a:ext cx="541863" cy="1057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 editAs="oneCell">
    <xdr:from>
      <xdr:col>7</xdr:col>
      <xdr:colOff>160867</xdr:colOff>
      <xdr:row>40</xdr:row>
      <xdr:rowOff>50800</xdr:rowOff>
    </xdr:from>
    <xdr:to>
      <xdr:col>8</xdr:col>
      <xdr:colOff>171028</xdr:colOff>
      <xdr:row>44</xdr:row>
      <xdr:rowOff>16933</xdr:rowOff>
    </xdr:to>
    <xdr:sp macro="" textlink="">
      <xdr:nvSpPr>
        <xdr:cNvPr id="209" name="AutoShape 10"/>
        <xdr:cNvSpPr>
          <a:spLocks noChangeArrowheads="1"/>
        </xdr:cNvSpPr>
      </xdr:nvSpPr>
      <xdr:spPr bwMode="auto">
        <a:xfrm>
          <a:off x="4309534" y="7179733"/>
          <a:ext cx="817034" cy="643467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 Crossings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300568</xdr:colOff>
      <xdr:row>42</xdr:row>
      <xdr:rowOff>50800</xdr:rowOff>
    </xdr:from>
    <xdr:to>
      <xdr:col>8</xdr:col>
      <xdr:colOff>531284</xdr:colOff>
      <xdr:row>42</xdr:row>
      <xdr:rowOff>50803</xdr:rowOff>
    </xdr:to>
    <xdr:cxnSp macro="">
      <xdr:nvCxnSpPr>
        <xdr:cNvPr id="212" name="AutoShape 27"/>
        <xdr:cNvCxnSpPr>
          <a:cxnSpLocks noChangeShapeType="1"/>
          <a:stCxn id="209" idx="3"/>
          <a:endCxn id="161" idx="1"/>
        </xdr:cNvCxnSpPr>
      </xdr:nvCxnSpPr>
      <xdr:spPr bwMode="auto">
        <a:xfrm>
          <a:off x="5126568" y="7501467"/>
          <a:ext cx="230716" cy="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 editAs="oneCell">
    <xdr:from>
      <xdr:col>7</xdr:col>
      <xdr:colOff>609603</xdr:colOff>
      <xdr:row>25</xdr:row>
      <xdr:rowOff>25399</xdr:rowOff>
    </xdr:from>
    <xdr:to>
      <xdr:col>8</xdr:col>
      <xdr:colOff>592669</xdr:colOff>
      <xdr:row>29</xdr:row>
      <xdr:rowOff>25399</xdr:rowOff>
    </xdr:to>
    <xdr:sp macro="" textlink="">
      <xdr:nvSpPr>
        <xdr:cNvPr id="221" name="AutoShape 10"/>
        <xdr:cNvSpPr>
          <a:spLocks noChangeArrowheads="1"/>
        </xdr:cNvSpPr>
      </xdr:nvSpPr>
      <xdr:spPr bwMode="auto">
        <a:xfrm>
          <a:off x="4758270" y="4419599"/>
          <a:ext cx="791632" cy="643467"/>
        </a:xfrm>
        <a:prstGeom prst="flowChartProcess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Trench Breakers</a:t>
          </a:r>
        </a:p>
        <a:p>
          <a:pPr algn="ctr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160867</xdr:colOff>
      <xdr:row>41</xdr:row>
      <xdr:rowOff>50800</xdr:rowOff>
    </xdr:from>
    <xdr:to>
      <xdr:col>3</xdr:col>
      <xdr:colOff>332316</xdr:colOff>
      <xdr:row>43</xdr:row>
      <xdr:rowOff>33868</xdr:rowOff>
    </xdr:to>
    <xdr:sp macro="" textlink="">
      <xdr:nvSpPr>
        <xdr:cNvPr id="232" name="AutoShape 6"/>
        <xdr:cNvSpPr>
          <a:spLocks noChangeArrowheads="1"/>
        </xdr:cNvSpPr>
      </xdr:nvSpPr>
      <xdr:spPr bwMode="auto">
        <a:xfrm>
          <a:off x="778934" y="7340600"/>
          <a:ext cx="797982" cy="321734"/>
        </a:xfrm>
        <a:prstGeom prst="flowChartTerminator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START</a:t>
          </a:r>
        </a:p>
      </xdr:txBody>
    </xdr:sp>
    <xdr:clientData/>
  </xdr:twoCellAnchor>
  <xdr:twoCellAnchor>
    <xdr:from>
      <xdr:col>3</xdr:col>
      <xdr:colOff>332316</xdr:colOff>
      <xdr:row>42</xdr:row>
      <xdr:rowOff>50800</xdr:rowOff>
    </xdr:from>
    <xdr:to>
      <xdr:col>4</xdr:col>
      <xdr:colOff>198967</xdr:colOff>
      <xdr:row>42</xdr:row>
      <xdr:rowOff>50803</xdr:rowOff>
    </xdr:to>
    <xdr:cxnSp macro="">
      <xdr:nvCxnSpPr>
        <xdr:cNvPr id="233" name="AutoShape 27"/>
        <xdr:cNvCxnSpPr>
          <a:cxnSpLocks noChangeShapeType="1"/>
          <a:stCxn id="232" idx="3"/>
          <a:endCxn id="45" idx="1"/>
        </xdr:cNvCxnSpPr>
      </xdr:nvCxnSpPr>
      <xdr:spPr bwMode="auto">
        <a:xfrm>
          <a:off x="1576916" y="7501467"/>
          <a:ext cx="603251" cy="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 editAs="oneCell">
    <xdr:from>
      <xdr:col>11</xdr:col>
      <xdr:colOff>84666</xdr:colOff>
      <xdr:row>41</xdr:row>
      <xdr:rowOff>50801</xdr:rowOff>
    </xdr:from>
    <xdr:to>
      <xdr:col>12</xdr:col>
      <xdr:colOff>73236</xdr:colOff>
      <xdr:row>43</xdr:row>
      <xdr:rowOff>33868</xdr:rowOff>
    </xdr:to>
    <xdr:sp macro="" textlink="">
      <xdr:nvSpPr>
        <xdr:cNvPr id="248" name="AutoShape 6"/>
        <xdr:cNvSpPr>
          <a:spLocks noChangeArrowheads="1"/>
        </xdr:cNvSpPr>
      </xdr:nvSpPr>
      <xdr:spPr bwMode="auto">
        <a:xfrm>
          <a:off x="7027333" y="7340601"/>
          <a:ext cx="797983" cy="321733"/>
        </a:xfrm>
        <a:prstGeom prst="flowChartTerminator">
          <a:avLst/>
        </a:prstGeom>
        <a:gradFill rotWithShape="0">
          <a:gsLst>
            <a:gs pos="0">
              <a:srgbClr val="FFFFFF"/>
            </a:gs>
            <a:gs pos="100000">
              <a:srgbClr val="CC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END</a:t>
          </a:r>
        </a:p>
      </xdr:txBody>
    </xdr:sp>
    <xdr:clientData/>
  </xdr:twoCellAnchor>
  <xdr:twoCellAnchor>
    <xdr:from>
      <xdr:col>11</xdr:col>
      <xdr:colOff>378460</xdr:colOff>
      <xdr:row>3</xdr:row>
      <xdr:rowOff>50800</xdr:rowOff>
    </xdr:from>
    <xdr:to>
      <xdr:col>14</xdr:col>
      <xdr:colOff>498687</xdr:colOff>
      <xdr:row>11</xdr:row>
      <xdr:rowOff>45720</xdr:rowOff>
    </xdr:to>
    <xdr:sp macro="" textlink="">
      <xdr:nvSpPr>
        <xdr:cNvPr id="256" name="10-Point Star 255"/>
        <xdr:cNvSpPr/>
      </xdr:nvSpPr>
      <xdr:spPr>
        <a:xfrm>
          <a:off x="7376160" y="889000"/>
          <a:ext cx="2266527" cy="1315720"/>
        </a:xfrm>
        <a:prstGeom prst="star10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bg1"/>
              </a:solidFill>
            </a:rPr>
            <a:t>Total Cost:</a:t>
          </a:r>
        </a:p>
        <a:p>
          <a:pPr algn="ctr"/>
          <a:r>
            <a:rPr lang="en-US" sz="1600">
              <a:solidFill>
                <a:schemeClr val="bg1"/>
              </a:solidFill>
            </a:rPr>
            <a:t>$XXX</a:t>
          </a:r>
        </a:p>
      </xdr:txBody>
    </xdr:sp>
    <xdr:clientData/>
  </xdr:twoCellAnchor>
  <xdr:twoCellAnchor>
    <xdr:from>
      <xdr:col>4</xdr:col>
      <xdr:colOff>289561</xdr:colOff>
      <xdr:row>20</xdr:row>
      <xdr:rowOff>91440</xdr:rowOff>
    </xdr:from>
    <xdr:to>
      <xdr:col>11</xdr:col>
      <xdr:colOff>449581</xdr:colOff>
      <xdr:row>25</xdr:row>
      <xdr:rowOff>0</xdr:rowOff>
    </xdr:to>
    <xdr:sp macro="" textlink="">
      <xdr:nvSpPr>
        <xdr:cNvPr id="7" name="TextBox 6"/>
        <xdr:cNvSpPr txBox="1"/>
      </xdr:nvSpPr>
      <xdr:spPr>
        <a:xfrm rot="19000929">
          <a:off x="2339341" y="3665220"/>
          <a:ext cx="5814060" cy="70866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600">
              <a:solidFill>
                <a:schemeClr val="bg1"/>
              </a:solidFill>
            </a:rPr>
            <a:t>EXAMPLE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5952</xdr:colOff>
      <xdr:row>22</xdr:row>
      <xdr:rowOff>77391</xdr:rowOff>
    </xdr:from>
    <xdr:to>
      <xdr:col>7</xdr:col>
      <xdr:colOff>631030</xdr:colOff>
      <xdr:row>23</xdr:row>
      <xdr:rowOff>59536</xdr:rowOff>
    </xdr:to>
    <xdr:sp macro="" textlink="">
      <xdr:nvSpPr>
        <xdr:cNvPr id="2" name="Right Brace 1"/>
        <xdr:cNvSpPr/>
      </xdr:nvSpPr>
      <xdr:spPr>
        <a:xfrm rot="5400000">
          <a:off x="5447107" y="2041924"/>
          <a:ext cx="148832" cy="4292203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35720</xdr:rowOff>
    </xdr:from>
    <xdr:to>
      <xdr:col>1</xdr:col>
      <xdr:colOff>333375</xdr:colOff>
      <xdr:row>3</xdr:row>
      <xdr:rowOff>119062</xdr:rowOff>
    </xdr:to>
    <xdr:sp macro="" textlink="">
      <xdr:nvSpPr>
        <xdr:cNvPr id="2" name="TextBox 1"/>
        <xdr:cNvSpPr txBox="1"/>
      </xdr:nvSpPr>
      <xdr:spPr>
        <a:xfrm>
          <a:off x="57150" y="483395"/>
          <a:ext cx="333375" cy="24526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400" b="1">
              <a:latin typeface="Verdana" pitchFamily="34" charset="0"/>
              <a:ea typeface="Verdana" pitchFamily="34" charset="0"/>
              <a:cs typeface="Verdana" pitchFamily="34" charset="0"/>
            </a:rPr>
            <a:t>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/>
  </sheetViews>
  <sheetFormatPr defaultRowHeight="13.2" x14ac:dyDescent="0.25"/>
  <cols>
    <col min="1" max="1" width="11.33203125" style="250" customWidth="1"/>
    <col min="2" max="2" width="67.6640625" bestFit="1" customWidth="1"/>
    <col min="3" max="3" width="13.6640625" style="250" customWidth="1"/>
    <col min="4" max="4" width="13.44140625" style="250" bestFit="1" customWidth="1"/>
    <col min="5" max="5" width="41.109375" customWidth="1"/>
    <col min="6" max="6" width="9.5546875" bestFit="1" customWidth="1"/>
  </cols>
  <sheetData>
    <row r="1" spans="1:6" x14ac:dyDescent="0.25">
      <c r="A1" s="247" t="s">
        <v>138</v>
      </c>
      <c r="C1"/>
      <c r="D1"/>
    </row>
    <row r="2" spans="1:6" x14ac:dyDescent="0.25">
      <c r="A2" s="253" t="s">
        <v>137</v>
      </c>
      <c r="C2"/>
      <c r="D2"/>
    </row>
    <row r="3" spans="1:6" x14ac:dyDescent="0.25">
      <c r="A3" s="248" t="s">
        <v>114</v>
      </c>
      <c r="B3" s="249" t="s">
        <v>115</v>
      </c>
      <c r="E3" s="251"/>
    </row>
    <row r="4" spans="1:6" x14ac:dyDescent="0.25">
      <c r="A4" s="252">
        <v>42186</v>
      </c>
      <c r="B4" s="253" t="s">
        <v>123</v>
      </c>
      <c r="E4" s="254"/>
    </row>
    <row r="5" spans="1:6" x14ac:dyDescent="0.25">
      <c r="A5" s="252">
        <f>A4+7</f>
        <v>42193</v>
      </c>
      <c r="B5" s="253" t="str">
        <f>B4</f>
        <v>10:00 Amsterdam</v>
      </c>
      <c r="E5" s="254"/>
    </row>
    <row r="6" spans="1:6" x14ac:dyDescent="0.25">
      <c r="A6" s="252">
        <f t="shared" ref="A6:A8" si="0">A5+7</f>
        <v>42200</v>
      </c>
      <c r="B6" s="253" t="str">
        <f t="shared" ref="B6:B7" si="1">B5</f>
        <v>10:00 Amsterdam</v>
      </c>
      <c r="E6" s="254"/>
    </row>
    <row r="7" spans="1:6" x14ac:dyDescent="0.25">
      <c r="A7" s="252">
        <f t="shared" si="0"/>
        <v>42207</v>
      </c>
      <c r="B7" s="253" t="str">
        <f t="shared" si="1"/>
        <v>10:00 Amsterdam</v>
      </c>
      <c r="E7" s="254"/>
    </row>
    <row r="8" spans="1:6" x14ac:dyDescent="0.25">
      <c r="A8" s="252">
        <f t="shared" si="0"/>
        <v>42214</v>
      </c>
      <c r="B8" s="253" t="str">
        <f t="shared" ref="B8" si="2">B7</f>
        <v>10:00 Amsterdam</v>
      </c>
      <c r="E8" s="254"/>
    </row>
    <row r="9" spans="1:6" x14ac:dyDescent="0.25">
      <c r="C9" s="255"/>
    </row>
    <row r="10" spans="1:6" x14ac:dyDescent="0.25">
      <c r="A10" s="247" t="s">
        <v>116</v>
      </c>
      <c r="B10" s="254"/>
      <c r="C10"/>
      <c r="D10"/>
    </row>
    <row r="11" spans="1:6" x14ac:dyDescent="0.25">
      <c r="A11" s="248" t="s">
        <v>117</v>
      </c>
      <c r="B11" s="251" t="s">
        <v>118</v>
      </c>
      <c r="C11" s="248" t="s">
        <v>34</v>
      </c>
      <c r="D11" s="256" t="s">
        <v>119</v>
      </c>
      <c r="E11" s="257" t="s">
        <v>120</v>
      </c>
    </row>
    <row r="12" spans="1:6" x14ac:dyDescent="0.25">
      <c r="A12" s="260">
        <v>1</v>
      </c>
      <c r="B12" s="261" t="s">
        <v>134</v>
      </c>
      <c r="C12" s="260"/>
      <c r="D12" s="262"/>
      <c r="E12" s="263"/>
      <c r="F12" s="258"/>
    </row>
    <row r="13" spans="1:6" x14ac:dyDescent="0.25">
      <c r="A13" s="264">
        <v>2</v>
      </c>
      <c r="B13" s="265" t="s">
        <v>121</v>
      </c>
      <c r="C13" s="264"/>
      <c r="D13" s="266"/>
      <c r="E13" s="259"/>
    </row>
    <row r="14" spans="1:6" x14ac:dyDescent="0.25">
      <c r="A14" s="260">
        <v>3</v>
      </c>
      <c r="B14" s="261" t="s">
        <v>168</v>
      </c>
      <c r="C14" s="260"/>
      <c r="D14" s="267"/>
      <c r="E14" s="263"/>
    </row>
    <row r="15" spans="1:6" x14ac:dyDescent="0.25">
      <c r="A15" s="264">
        <v>4</v>
      </c>
      <c r="B15" s="265" t="s">
        <v>133</v>
      </c>
      <c r="C15" s="264"/>
      <c r="D15" s="266"/>
      <c r="E15" s="259"/>
    </row>
    <row r="16" spans="1:6" x14ac:dyDescent="0.25">
      <c r="A16" s="260">
        <v>5</v>
      </c>
      <c r="B16" s="261" t="s">
        <v>132</v>
      </c>
      <c r="C16" s="260"/>
      <c r="D16" s="267"/>
      <c r="E16" s="26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B1:E38"/>
  <sheetViews>
    <sheetView showGridLines="0" zoomScaleNormal="100" workbookViewId="0"/>
  </sheetViews>
  <sheetFormatPr defaultColWidth="9.109375" defaultRowHeight="12.6" x14ac:dyDescent="0.25"/>
  <cols>
    <col min="1" max="1" width="0.88671875" style="8" customWidth="1"/>
    <col min="2" max="2" width="3" style="11" customWidth="1"/>
    <col min="3" max="3" width="41.44140625" style="8" customWidth="1"/>
    <col min="4" max="4" width="36.5546875" style="12" customWidth="1"/>
    <col min="5" max="5" width="50.109375" style="10" customWidth="1"/>
    <col min="6" max="16384" width="9.109375" style="8"/>
  </cols>
  <sheetData>
    <row r="1" spans="2:5" ht="22.5" customHeight="1" x14ac:dyDescent="0.3">
      <c r="B1" s="64" t="s">
        <v>84</v>
      </c>
      <c r="C1" s="68"/>
      <c r="D1" s="68"/>
      <c r="E1" s="68"/>
    </row>
    <row r="2" spans="2:5" s="9" customFormat="1" ht="15" customHeight="1" x14ac:dyDescent="0.25">
      <c r="B2" s="138"/>
      <c r="C2" s="139"/>
      <c r="D2" s="139"/>
      <c r="E2" s="139"/>
    </row>
    <row r="3" spans="2:5" s="10" customFormat="1" ht="57" customHeight="1" x14ac:dyDescent="0.25">
      <c r="B3" s="376" t="s">
        <v>40</v>
      </c>
      <c r="C3" s="376"/>
      <c r="D3" s="73" t="s">
        <v>27</v>
      </c>
      <c r="E3" s="101" t="s">
        <v>108</v>
      </c>
    </row>
    <row r="4" spans="2:5" ht="9.75" customHeight="1" x14ac:dyDescent="0.25">
      <c r="B4" s="8"/>
      <c r="D4" s="8"/>
      <c r="E4" s="8"/>
    </row>
    <row r="5" spans="2:5" x14ac:dyDescent="0.25">
      <c r="B5" s="379">
        <v>1</v>
      </c>
      <c r="C5" s="377" t="s">
        <v>18</v>
      </c>
      <c r="D5" s="377" t="s">
        <v>19</v>
      </c>
      <c r="E5" s="380" t="s">
        <v>26</v>
      </c>
    </row>
    <row r="6" spans="2:5" x14ac:dyDescent="0.25">
      <c r="B6" s="379"/>
      <c r="C6" s="377"/>
      <c r="D6" s="377"/>
      <c r="E6" s="380"/>
    </row>
    <row r="7" spans="2:5" x14ac:dyDescent="0.25">
      <c r="B7" s="379"/>
      <c r="C7" s="377"/>
      <c r="D7" s="377"/>
      <c r="E7" s="380"/>
    </row>
    <row r="8" spans="2:5" x14ac:dyDescent="0.25">
      <c r="B8" s="379"/>
      <c r="C8" s="377"/>
      <c r="D8" s="377"/>
      <c r="E8" s="380"/>
    </row>
    <row r="9" spans="2:5" x14ac:dyDescent="0.25">
      <c r="B9" s="379"/>
      <c r="C9" s="377"/>
      <c r="D9" s="377"/>
      <c r="E9" s="380"/>
    </row>
    <row r="10" spans="2:5" x14ac:dyDescent="0.25">
      <c r="B10" s="379"/>
      <c r="C10" s="377"/>
      <c r="D10" s="377"/>
      <c r="E10" s="380"/>
    </row>
    <row r="11" spans="2:5" ht="9.75" customHeight="1" x14ac:dyDescent="0.25">
      <c r="B11" s="193"/>
      <c r="D11" s="8"/>
      <c r="E11" s="8"/>
    </row>
    <row r="12" spans="2:5" x14ac:dyDescent="0.25">
      <c r="B12" s="379">
        <v>2</v>
      </c>
      <c r="C12" s="377" t="s">
        <v>85</v>
      </c>
      <c r="D12" s="377" t="s">
        <v>14</v>
      </c>
      <c r="E12" s="380" t="s">
        <v>15</v>
      </c>
    </row>
    <row r="13" spans="2:5" x14ac:dyDescent="0.25">
      <c r="B13" s="379"/>
      <c r="C13" s="377"/>
      <c r="D13" s="377"/>
      <c r="E13" s="380"/>
    </row>
    <row r="14" spans="2:5" x14ac:dyDescent="0.25">
      <c r="B14" s="379"/>
      <c r="C14" s="377"/>
      <c r="D14" s="377"/>
      <c r="E14" s="380"/>
    </row>
    <row r="15" spans="2:5" x14ac:dyDescent="0.25">
      <c r="B15" s="379"/>
      <c r="C15" s="377"/>
      <c r="D15" s="377"/>
      <c r="E15" s="380"/>
    </row>
    <row r="16" spans="2:5" x14ac:dyDescent="0.25">
      <c r="B16" s="379"/>
      <c r="C16" s="377"/>
      <c r="D16" s="377"/>
      <c r="E16" s="380"/>
    </row>
    <row r="17" spans="2:5" x14ac:dyDescent="0.25">
      <c r="B17" s="379"/>
      <c r="C17" s="377"/>
      <c r="D17" s="377"/>
      <c r="E17" s="380"/>
    </row>
    <row r="18" spans="2:5" ht="9.75" customHeight="1" x14ac:dyDescent="0.25">
      <c r="B18" s="193"/>
      <c r="D18" s="8"/>
      <c r="E18" s="8"/>
    </row>
    <row r="19" spans="2:5" x14ac:dyDescent="0.25">
      <c r="B19" s="379">
        <v>3</v>
      </c>
      <c r="C19" s="377"/>
      <c r="D19" s="377"/>
      <c r="E19" s="380"/>
    </row>
    <row r="20" spans="2:5" x14ac:dyDescent="0.25">
      <c r="B20" s="379"/>
      <c r="C20" s="377"/>
      <c r="D20" s="377"/>
      <c r="E20" s="380"/>
    </row>
    <row r="21" spans="2:5" x14ac:dyDescent="0.25">
      <c r="B21" s="379"/>
      <c r="C21" s="377"/>
      <c r="D21" s="377"/>
      <c r="E21" s="380"/>
    </row>
    <row r="22" spans="2:5" x14ac:dyDescent="0.25">
      <c r="B22" s="379"/>
      <c r="C22" s="377"/>
      <c r="D22" s="377"/>
      <c r="E22" s="380"/>
    </row>
    <row r="23" spans="2:5" x14ac:dyDescent="0.25">
      <c r="B23" s="379"/>
      <c r="C23" s="377"/>
      <c r="D23" s="377"/>
      <c r="E23" s="380"/>
    </row>
    <row r="24" spans="2:5" x14ac:dyDescent="0.25">
      <c r="B24" s="379"/>
      <c r="C24" s="377"/>
      <c r="D24" s="377"/>
      <c r="E24" s="380"/>
    </row>
    <row r="25" spans="2:5" ht="9.75" customHeight="1" x14ac:dyDescent="0.25">
      <c r="B25" s="193"/>
      <c r="D25" s="8"/>
      <c r="E25" s="8"/>
    </row>
    <row r="26" spans="2:5" x14ac:dyDescent="0.25">
      <c r="B26" s="379">
        <v>4</v>
      </c>
      <c r="C26" s="377"/>
      <c r="D26" s="377"/>
      <c r="E26" s="380"/>
    </row>
    <row r="27" spans="2:5" x14ac:dyDescent="0.25">
      <c r="B27" s="379"/>
      <c r="C27" s="377"/>
      <c r="D27" s="377"/>
      <c r="E27" s="380"/>
    </row>
    <row r="28" spans="2:5" x14ac:dyDescent="0.25">
      <c r="B28" s="379"/>
      <c r="C28" s="377"/>
      <c r="D28" s="377"/>
      <c r="E28" s="380"/>
    </row>
    <row r="29" spans="2:5" x14ac:dyDescent="0.25">
      <c r="B29" s="379"/>
      <c r="C29" s="377"/>
      <c r="D29" s="377"/>
      <c r="E29" s="380"/>
    </row>
    <row r="30" spans="2:5" x14ac:dyDescent="0.25">
      <c r="B30" s="379"/>
      <c r="C30" s="377"/>
      <c r="D30" s="377"/>
      <c r="E30" s="380"/>
    </row>
    <row r="31" spans="2:5" x14ac:dyDescent="0.25">
      <c r="B31" s="379"/>
      <c r="C31" s="377"/>
      <c r="D31" s="377"/>
      <c r="E31" s="380"/>
    </row>
    <row r="32" spans="2:5" ht="9.75" customHeight="1" x14ac:dyDescent="0.25">
      <c r="B32" s="193"/>
      <c r="D32" s="8"/>
      <c r="E32" s="8"/>
    </row>
    <row r="33" spans="2:5" x14ac:dyDescent="0.25">
      <c r="B33" s="379">
        <v>5</v>
      </c>
      <c r="C33" s="377"/>
      <c r="D33" s="377"/>
      <c r="E33" s="380"/>
    </row>
    <row r="34" spans="2:5" x14ac:dyDescent="0.25">
      <c r="B34" s="379"/>
      <c r="C34" s="377"/>
      <c r="D34" s="377"/>
      <c r="E34" s="380"/>
    </row>
    <row r="35" spans="2:5" x14ac:dyDescent="0.25">
      <c r="B35" s="379"/>
      <c r="C35" s="377"/>
      <c r="D35" s="377"/>
      <c r="E35" s="380"/>
    </row>
    <row r="36" spans="2:5" x14ac:dyDescent="0.25">
      <c r="B36" s="379"/>
      <c r="C36" s="377"/>
      <c r="D36" s="377"/>
      <c r="E36" s="380"/>
    </row>
    <row r="37" spans="2:5" x14ac:dyDescent="0.25">
      <c r="B37" s="379"/>
      <c r="C37" s="377"/>
      <c r="D37" s="377"/>
      <c r="E37" s="380"/>
    </row>
    <row r="38" spans="2:5" x14ac:dyDescent="0.25">
      <c r="B38" s="379"/>
      <c r="C38" s="377"/>
      <c r="D38" s="377"/>
      <c r="E38" s="380"/>
    </row>
  </sheetData>
  <mergeCells count="21">
    <mergeCell ref="B33:B38"/>
    <mergeCell ref="C33:C38"/>
    <mergeCell ref="D33:D38"/>
    <mergeCell ref="E33:E38"/>
    <mergeCell ref="E5:E10"/>
    <mergeCell ref="B19:B24"/>
    <mergeCell ref="B26:B31"/>
    <mergeCell ref="B5:B10"/>
    <mergeCell ref="B12:B17"/>
    <mergeCell ref="E12:E17"/>
    <mergeCell ref="E19:E24"/>
    <mergeCell ref="E26:E31"/>
    <mergeCell ref="C5:C10"/>
    <mergeCell ref="C12:C17"/>
    <mergeCell ref="B3:C3"/>
    <mergeCell ref="D19:D24"/>
    <mergeCell ref="D26:D31"/>
    <mergeCell ref="C26:C31"/>
    <mergeCell ref="C19:C24"/>
    <mergeCell ref="D5:D10"/>
    <mergeCell ref="D12:D17"/>
  </mergeCells>
  <phoneticPr fontId="0" type="noConversion"/>
  <printOptions horizontalCentered="1"/>
  <pageMargins left="0.25" right="0.25" top="0.5" bottom="0.5" header="0.25" footer="0.25"/>
  <pageSetup fitToWidth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I60"/>
  <sheetViews>
    <sheetView showGridLines="0" view="pageBreakPreview" zoomScaleNormal="90" zoomScaleSheetLayoutView="100" workbookViewId="0"/>
  </sheetViews>
  <sheetFormatPr defaultColWidth="9.109375" defaultRowHeight="12.6" x14ac:dyDescent="0.25"/>
  <cols>
    <col min="1" max="1" width="0.88671875" style="8" customWidth="1"/>
    <col min="2" max="2" width="4.33203125" style="11" customWidth="1"/>
    <col min="3" max="3" width="39.6640625" style="8" customWidth="1"/>
    <col min="4" max="4" width="18.44140625" style="8" customWidth="1"/>
    <col min="5" max="5" width="83.44140625" style="12" customWidth="1"/>
    <col min="6" max="6" width="12.33203125" style="10" customWidth="1"/>
    <col min="7" max="7" width="13.6640625" style="10" customWidth="1"/>
    <col min="8" max="8" width="14.109375" style="8" bestFit="1" customWidth="1"/>
    <col min="9" max="9" width="39.109375" style="8" customWidth="1"/>
    <col min="10" max="16384" width="9.109375" style="8"/>
  </cols>
  <sheetData>
    <row r="1" spans="2:9" ht="22.2" x14ac:dyDescent="0.3">
      <c r="B1" s="58" t="s">
        <v>81</v>
      </c>
      <c r="C1" s="72"/>
      <c r="D1" s="72"/>
      <c r="E1" s="72"/>
      <c r="F1" s="72"/>
      <c r="G1" s="72"/>
      <c r="H1" s="72"/>
      <c r="I1" s="72"/>
    </row>
    <row r="3" spans="2:9" s="10" customFormat="1" ht="25.2" x14ac:dyDescent="0.25">
      <c r="B3" s="376" t="s">
        <v>122</v>
      </c>
      <c r="C3" s="376"/>
      <c r="D3" s="246" t="s">
        <v>57</v>
      </c>
      <c r="E3" s="73" t="s">
        <v>41</v>
      </c>
      <c r="F3" s="73" t="s">
        <v>34</v>
      </c>
      <c r="G3" s="272" t="s">
        <v>119</v>
      </c>
      <c r="H3" s="272" t="s">
        <v>131</v>
      </c>
      <c r="I3" s="73" t="s">
        <v>39</v>
      </c>
    </row>
    <row r="4" spans="2:9" x14ac:dyDescent="0.25">
      <c r="H4" s="10"/>
      <c r="I4" s="12"/>
    </row>
    <row r="5" spans="2:9" x14ac:dyDescent="0.25">
      <c r="B5" s="381">
        <v>1</v>
      </c>
      <c r="C5" s="383">
        <f>'R (risk benefit)'!C7</f>
        <v>0</v>
      </c>
      <c r="D5" s="384">
        <f>'R (risk benefit)'!D14</f>
        <v>0</v>
      </c>
      <c r="E5" s="47"/>
      <c r="F5" s="48"/>
      <c r="G5" s="52"/>
      <c r="H5" s="52"/>
      <c r="I5" s="47"/>
    </row>
    <row r="6" spans="2:9" x14ac:dyDescent="0.25">
      <c r="B6" s="382"/>
      <c r="C6" s="383"/>
      <c r="D6" s="385"/>
      <c r="E6" s="47"/>
      <c r="F6" s="48"/>
      <c r="G6" s="52"/>
      <c r="H6" s="52"/>
      <c r="I6" s="47"/>
    </row>
    <row r="7" spans="2:9" x14ac:dyDescent="0.25">
      <c r="B7" s="382"/>
      <c r="C7" s="383"/>
      <c r="D7" s="385"/>
      <c r="E7" s="47"/>
      <c r="F7" s="48"/>
      <c r="G7" s="52"/>
      <c r="H7" s="52"/>
      <c r="I7" s="47"/>
    </row>
    <row r="8" spans="2:9" x14ac:dyDescent="0.25">
      <c r="B8" s="382"/>
      <c r="C8" s="383"/>
      <c r="D8" s="385"/>
      <c r="E8" s="47"/>
      <c r="F8" s="48"/>
      <c r="G8" s="52"/>
      <c r="H8" s="52"/>
      <c r="I8" s="47"/>
    </row>
    <row r="9" spans="2:9" x14ac:dyDescent="0.25">
      <c r="B9" s="382"/>
      <c r="C9" s="383"/>
      <c r="D9" s="385"/>
      <c r="E9" s="47"/>
      <c r="F9" s="48"/>
      <c r="G9" s="52"/>
      <c r="H9" s="52"/>
      <c r="I9" s="47"/>
    </row>
    <row r="10" spans="2:9" x14ac:dyDescent="0.25">
      <c r="B10" s="382"/>
      <c r="C10" s="383"/>
      <c r="D10" s="385"/>
      <c r="E10" s="47"/>
      <c r="F10" s="48"/>
      <c r="G10" s="52"/>
      <c r="H10" s="52"/>
      <c r="I10" s="47"/>
    </row>
    <row r="11" spans="2:9" x14ac:dyDescent="0.25">
      <c r="B11" s="382"/>
      <c r="C11" s="383"/>
      <c r="D11" s="386"/>
      <c r="E11" s="47"/>
      <c r="F11" s="48"/>
      <c r="G11" s="52"/>
      <c r="H11" s="52"/>
      <c r="I11" s="47"/>
    </row>
    <row r="12" spans="2:9" x14ac:dyDescent="0.25">
      <c r="G12" s="53"/>
      <c r="H12" s="53"/>
      <c r="I12" s="12"/>
    </row>
    <row r="13" spans="2:9" x14ac:dyDescent="0.25">
      <c r="B13" s="381">
        <v>2</v>
      </c>
      <c r="C13" s="383">
        <f>'R (risk benefit)'!C18</f>
        <v>0</v>
      </c>
      <c r="D13" s="384">
        <f>'R (risk benefit)'!D25</f>
        <v>0</v>
      </c>
      <c r="E13" s="47"/>
      <c r="F13" s="48"/>
      <c r="G13" s="52"/>
      <c r="H13" s="52"/>
      <c r="I13" s="47"/>
    </row>
    <row r="14" spans="2:9" x14ac:dyDescent="0.25">
      <c r="B14" s="382"/>
      <c r="C14" s="383"/>
      <c r="D14" s="385"/>
      <c r="E14" s="47"/>
      <c r="F14" s="48"/>
      <c r="G14" s="52"/>
      <c r="H14" s="52"/>
      <c r="I14" s="47"/>
    </row>
    <row r="15" spans="2:9" x14ac:dyDescent="0.25">
      <c r="B15" s="382"/>
      <c r="C15" s="383"/>
      <c r="D15" s="385"/>
      <c r="E15" s="47"/>
      <c r="F15" s="48"/>
      <c r="G15" s="52"/>
      <c r="H15" s="52"/>
      <c r="I15" s="47"/>
    </row>
    <row r="16" spans="2:9" x14ac:dyDescent="0.25">
      <c r="B16" s="382"/>
      <c r="C16" s="383"/>
      <c r="D16" s="385"/>
      <c r="E16" s="47"/>
      <c r="F16" s="48"/>
      <c r="G16" s="52"/>
      <c r="H16" s="52"/>
      <c r="I16" s="47"/>
    </row>
    <row r="17" spans="2:9" x14ac:dyDescent="0.25">
      <c r="B17" s="382"/>
      <c r="C17" s="383"/>
      <c r="D17" s="385"/>
      <c r="E17" s="47"/>
      <c r="F17" s="48"/>
      <c r="G17" s="52"/>
      <c r="H17" s="52"/>
      <c r="I17" s="47"/>
    </row>
    <row r="18" spans="2:9" x14ac:dyDescent="0.25">
      <c r="B18" s="382"/>
      <c r="C18" s="383"/>
      <c r="D18" s="385"/>
      <c r="E18" s="47"/>
      <c r="F18" s="48"/>
      <c r="G18" s="52"/>
      <c r="H18" s="52"/>
      <c r="I18" s="47"/>
    </row>
    <row r="19" spans="2:9" x14ac:dyDescent="0.25">
      <c r="B19" s="382"/>
      <c r="C19" s="383"/>
      <c r="D19" s="386"/>
      <c r="E19" s="47"/>
      <c r="F19" s="48"/>
      <c r="G19" s="52"/>
      <c r="H19" s="52"/>
      <c r="I19" s="47"/>
    </row>
    <row r="20" spans="2:9" x14ac:dyDescent="0.25">
      <c r="G20" s="53"/>
      <c r="H20" s="53"/>
      <c r="I20" s="12"/>
    </row>
    <row r="21" spans="2:9" x14ac:dyDescent="0.25">
      <c r="B21" s="381">
        <v>3</v>
      </c>
      <c r="C21" s="383">
        <f>'R (risk benefit)'!C29</f>
        <v>0</v>
      </c>
      <c r="D21" s="384">
        <f>'R (risk benefit)'!D36</f>
        <v>0</v>
      </c>
      <c r="E21" s="47"/>
      <c r="F21" s="48"/>
      <c r="G21" s="52"/>
      <c r="H21" s="52"/>
      <c r="I21" s="47"/>
    </row>
    <row r="22" spans="2:9" x14ac:dyDescent="0.25">
      <c r="B22" s="382"/>
      <c r="C22" s="383"/>
      <c r="D22" s="385"/>
      <c r="E22" s="47"/>
      <c r="F22" s="48"/>
      <c r="G22" s="52"/>
      <c r="H22" s="52"/>
      <c r="I22" s="47"/>
    </row>
    <row r="23" spans="2:9" x14ac:dyDescent="0.25">
      <c r="B23" s="382"/>
      <c r="C23" s="383"/>
      <c r="D23" s="385"/>
      <c r="E23" s="47"/>
      <c r="F23" s="48"/>
      <c r="G23" s="52"/>
      <c r="H23" s="52"/>
      <c r="I23" s="47"/>
    </row>
    <row r="24" spans="2:9" x14ac:dyDescent="0.25">
      <c r="B24" s="382"/>
      <c r="C24" s="383"/>
      <c r="D24" s="385"/>
      <c r="E24" s="47"/>
      <c r="F24" s="48"/>
      <c r="G24" s="52"/>
      <c r="H24" s="52"/>
      <c r="I24" s="47"/>
    </row>
    <row r="25" spans="2:9" x14ac:dyDescent="0.25">
      <c r="B25" s="382"/>
      <c r="C25" s="383"/>
      <c r="D25" s="385"/>
      <c r="E25" s="47"/>
      <c r="F25" s="48"/>
      <c r="G25" s="52"/>
      <c r="H25" s="52"/>
      <c r="I25" s="47"/>
    </row>
    <row r="26" spans="2:9" x14ac:dyDescent="0.25">
      <c r="B26" s="382"/>
      <c r="C26" s="383"/>
      <c r="D26" s="385"/>
      <c r="E26" s="47"/>
      <c r="F26" s="48"/>
      <c r="G26" s="52"/>
      <c r="H26" s="52"/>
      <c r="I26" s="47"/>
    </row>
    <row r="27" spans="2:9" x14ac:dyDescent="0.25">
      <c r="B27" s="382"/>
      <c r="C27" s="383"/>
      <c r="D27" s="386"/>
      <c r="E27" s="47"/>
      <c r="F27" s="48"/>
      <c r="G27" s="52"/>
      <c r="H27" s="52"/>
      <c r="I27" s="47"/>
    </row>
    <row r="28" spans="2:9" x14ac:dyDescent="0.25">
      <c r="G28" s="53"/>
      <c r="H28" s="53"/>
      <c r="I28" s="12"/>
    </row>
    <row r="29" spans="2:9" x14ac:dyDescent="0.25">
      <c r="B29" s="381">
        <v>4</v>
      </c>
      <c r="C29" s="383">
        <f>'R (risk benefit)'!C40</f>
        <v>0</v>
      </c>
      <c r="D29" s="384">
        <f>'R (risk benefit)'!D47</f>
        <v>0</v>
      </c>
      <c r="E29" s="47"/>
      <c r="F29" s="48"/>
      <c r="G29" s="52"/>
      <c r="H29" s="52"/>
      <c r="I29" s="47"/>
    </row>
    <row r="30" spans="2:9" x14ac:dyDescent="0.25">
      <c r="B30" s="381"/>
      <c r="C30" s="383"/>
      <c r="D30" s="387"/>
      <c r="E30" s="47"/>
      <c r="F30" s="48"/>
      <c r="G30" s="52"/>
      <c r="H30" s="52"/>
      <c r="I30" s="47"/>
    </row>
    <row r="31" spans="2:9" x14ac:dyDescent="0.25">
      <c r="B31" s="381"/>
      <c r="C31" s="383"/>
      <c r="D31" s="387"/>
      <c r="E31" s="47"/>
      <c r="F31" s="48"/>
      <c r="G31" s="52"/>
      <c r="H31" s="52"/>
      <c r="I31" s="47"/>
    </row>
    <row r="32" spans="2:9" x14ac:dyDescent="0.25">
      <c r="B32" s="382"/>
      <c r="C32" s="383"/>
      <c r="D32" s="385"/>
      <c r="E32" s="47"/>
      <c r="F32" s="48"/>
      <c r="G32" s="52"/>
      <c r="H32" s="52"/>
      <c r="I32" s="47"/>
    </row>
    <row r="33" spans="2:9" x14ac:dyDescent="0.25">
      <c r="B33" s="382"/>
      <c r="C33" s="383"/>
      <c r="D33" s="385"/>
      <c r="E33" s="47"/>
      <c r="F33" s="48"/>
      <c r="G33" s="52"/>
      <c r="H33" s="52"/>
      <c r="I33" s="47"/>
    </row>
    <row r="34" spans="2:9" x14ac:dyDescent="0.25">
      <c r="B34" s="382"/>
      <c r="C34" s="383"/>
      <c r="D34" s="385"/>
      <c r="E34" s="47"/>
      <c r="F34" s="48"/>
      <c r="G34" s="52"/>
      <c r="H34" s="52"/>
      <c r="I34" s="47"/>
    </row>
    <row r="35" spans="2:9" x14ac:dyDescent="0.25">
      <c r="B35" s="382"/>
      <c r="C35" s="383"/>
      <c r="D35" s="386"/>
      <c r="E35" s="47"/>
      <c r="F35" s="48"/>
      <c r="G35" s="52"/>
      <c r="H35" s="52"/>
      <c r="I35" s="47"/>
    </row>
    <row r="36" spans="2:9" x14ac:dyDescent="0.25">
      <c r="G36" s="53"/>
      <c r="H36" s="53"/>
      <c r="I36" s="12"/>
    </row>
    <row r="37" spans="2:9" x14ac:dyDescent="0.25">
      <c r="B37" s="381">
        <v>5</v>
      </c>
      <c r="C37" s="383">
        <f>'R (risk benefit)'!C51</f>
        <v>0</v>
      </c>
      <c r="D37" s="384">
        <f>'R (risk benefit)'!D58</f>
        <v>0</v>
      </c>
      <c r="E37" s="47"/>
      <c r="F37" s="48"/>
      <c r="G37" s="52"/>
      <c r="H37" s="52"/>
      <c r="I37" s="47"/>
    </row>
    <row r="38" spans="2:9" ht="13.2" x14ac:dyDescent="0.25">
      <c r="B38" s="381"/>
      <c r="C38" s="383"/>
      <c r="D38" s="387"/>
      <c r="E38" s="354"/>
      <c r="F38" s="48"/>
      <c r="G38" s="52"/>
      <c r="H38" s="52"/>
      <c r="I38" s="47"/>
    </row>
    <row r="39" spans="2:9" x14ac:dyDescent="0.25">
      <c r="B39" s="381"/>
      <c r="C39" s="383"/>
      <c r="D39" s="387"/>
      <c r="E39" s="47"/>
      <c r="F39" s="48"/>
      <c r="G39" s="52"/>
      <c r="H39" s="52"/>
      <c r="I39" s="47"/>
    </row>
    <row r="40" spans="2:9" x14ac:dyDescent="0.25">
      <c r="B40" s="382"/>
      <c r="C40" s="383"/>
      <c r="D40" s="385"/>
      <c r="E40" s="47"/>
      <c r="F40" s="48"/>
      <c r="G40" s="52"/>
      <c r="H40" s="52"/>
      <c r="I40" s="47"/>
    </row>
    <row r="41" spans="2:9" x14ac:dyDescent="0.25">
      <c r="B41" s="382"/>
      <c r="C41" s="383"/>
      <c r="D41" s="385"/>
      <c r="E41" s="47"/>
      <c r="F41" s="48"/>
      <c r="G41" s="52"/>
      <c r="H41" s="52"/>
      <c r="I41" s="47"/>
    </row>
    <row r="42" spans="2:9" x14ac:dyDescent="0.25">
      <c r="B42" s="382"/>
      <c r="C42" s="383"/>
      <c r="D42" s="385"/>
      <c r="E42" s="47"/>
      <c r="F42" s="48"/>
      <c r="G42" s="52"/>
      <c r="H42" s="52"/>
      <c r="I42" s="47"/>
    </row>
    <row r="43" spans="2:9" x14ac:dyDescent="0.25">
      <c r="B43" s="382"/>
      <c r="C43" s="383"/>
      <c r="D43" s="386"/>
      <c r="E43" s="47"/>
      <c r="F43" s="48"/>
      <c r="G43" s="52"/>
      <c r="H43" s="52"/>
      <c r="I43" s="47"/>
    </row>
    <row r="44" spans="2:9" x14ac:dyDescent="0.25">
      <c r="G44" s="53"/>
      <c r="H44" s="53"/>
      <c r="I44" s="12"/>
    </row>
    <row r="45" spans="2:9" x14ac:dyDescent="0.25">
      <c r="B45" s="381">
        <v>6</v>
      </c>
      <c r="C45" s="383">
        <f>'R (risk benefit)'!C62</f>
        <v>0</v>
      </c>
      <c r="D45" s="384">
        <f>'R (risk benefit)'!D69</f>
        <v>0</v>
      </c>
      <c r="E45" s="47"/>
      <c r="F45" s="48"/>
      <c r="G45" s="52"/>
      <c r="H45" s="52"/>
      <c r="I45" s="47"/>
    </row>
    <row r="46" spans="2:9" x14ac:dyDescent="0.25">
      <c r="B46" s="381"/>
      <c r="C46" s="383"/>
      <c r="D46" s="387"/>
      <c r="E46" s="47"/>
      <c r="F46" s="48"/>
      <c r="G46" s="52"/>
      <c r="H46" s="52"/>
      <c r="I46" s="47"/>
    </row>
    <row r="47" spans="2:9" x14ac:dyDescent="0.25">
      <c r="B47" s="381"/>
      <c r="C47" s="383"/>
      <c r="D47" s="387"/>
      <c r="E47" s="47"/>
      <c r="F47" s="48"/>
      <c r="G47" s="52"/>
      <c r="H47" s="52"/>
      <c r="I47" s="47"/>
    </row>
    <row r="48" spans="2:9" x14ac:dyDescent="0.25">
      <c r="B48" s="381"/>
      <c r="C48" s="383"/>
      <c r="D48" s="387"/>
      <c r="E48" s="47"/>
      <c r="F48" s="48"/>
      <c r="G48" s="52"/>
      <c r="H48" s="52"/>
      <c r="I48" s="47"/>
    </row>
    <row r="49" spans="2:9" x14ac:dyDescent="0.25">
      <c r="B49" s="381"/>
      <c r="C49" s="383"/>
      <c r="D49" s="387"/>
      <c r="E49" s="47"/>
      <c r="F49" s="48"/>
      <c r="G49" s="52"/>
      <c r="H49" s="52"/>
      <c r="I49" s="47"/>
    </row>
    <row r="50" spans="2:9" x14ac:dyDescent="0.25">
      <c r="B50" s="381"/>
      <c r="C50" s="383"/>
      <c r="D50" s="387"/>
      <c r="E50" s="47"/>
      <c r="F50" s="48"/>
      <c r="G50" s="52"/>
      <c r="H50" s="52"/>
      <c r="I50" s="47"/>
    </row>
    <row r="51" spans="2:9" x14ac:dyDescent="0.25">
      <c r="B51" s="381"/>
      <c r="C51" s="383"/>
      <c r="D51" s="388"/>
      <c r="E51" s="47"/>
      <c r="F51" s="48"/>
      <c r="G51" s="52"/>
      <c r="H51" s="52"/>
      <c r="I51" s="47"/>
    </row>
    <row r="52" spans="2:9" x14ac:dyDescent="0.25">
      <c r="G52" s="53"/>
      <c r="H52" s="53"/>
      <c r="I52" s="12"/>
    </row>
    <row r="53" spans="2:9" x14ac:dyDescent="0.25">
      <c r="B53" s="381">
        <v>7</v>
      </c>
      <c r="C53" s="383">
        <f>'R (risk benefit)'!C73</f>
        <v>0</v>
      </c>
      <c r="D53" s="384">
        <f>'R (risk benefit)'!D80</f>
        <v>0</v>
      </c>
      <c r="E53" s="47"/>
      <c r="F53" s="48"/>
      <c r="G53" s="52"/>
      <c r="H53" s="52"/>
      <c r="I53" s="47"/>
    </row>
    <row r="54" spans="2:9" x14ac:dyDescent="0.25">
      <c r="B54" s="382"/>
      <c r="C54" s="383"/>
      <c r="D54" s="385"/>
      <c r="E54" s="47"/>
      <c r="F54" s="48"/>
      <c r="G54" s="52"/>
      <c r="H54" s="52"/>
      <c r="I54" s="47"/>
    </row>
    <row r="55" spans="2:9" x14ac:dyDescent="0.25">
      <c r="B55" s="382"/>
      <c r="C55" s="383"/>
      <c r="D55" s="385"/>
      <c r="E55" s="47"/>
      <c r="F55" s="48"/>
      <c r="G55" s="52"/>
      <c r="H55" s="52"/>
      <c r="I55" s="47"/>
    </row>
    <row r="56" spans="2:9" x14ac:dyDescent="0.25">
      <c r="B56" s="382"/>
      <c r="C56" s="383"/>
      <c r="D56" s="385"/>
      <c r="E56" s="47"/>
      <c r="F56" s="48"/>
      <c r="G56" s="52"/>
      <c r="H56" s="52"/>
      <c r="I56" s="47"/>
    </row>
    <row r="57" spans="2:9" x14ac:dyDescent="0.25">
      <c r="B57" s="382"/>
      <c r="C57" s="383"/>
      <c r="D57" s="385"/>
      <c r="E57" s="47"/>
      <c r="F57" s="48"/>
      <c r="G57" s="52"/>
      <c r="H57" s="52"/>
      <c r="I57" s="47"/>
    </row>
    <row r="58" spans="2:9" x14ac:dyDescent="0.25">
      <c r="B58" s="382"/>
      <c r="C58" s="383"/>
      <c r="D58" s="385"/>
      <c r="E58" s="47"/>
      <c r="F58" s="48"/>
      <c r="G58" s="52"/>
      <c r="H58" s="52"/>
      <c r="I58" s="47"/>
    </row>
    <row r="59" spans="2:9" x14ac:dyDescent="0.25">
      <c r="B59" s="382"/>
      <c r="C59" s="383"/>
      <c r="D59" s="386"/>
      <c r="E59" s="47"/>
      <c r="F59" s="48"/>
      <c r="G59" s="52"/>
      <c r="H59" s="52"/>
      <c r="I59" s="47"/>
    </row>
    <row r="60" spans="2:9" x14ac:dyDescent="0.25">
      <c r="G60" s="53"/>
      <c r="H60" s="53"/>
      <c r="I60" s="12"/>
    </row>
  </sheetData>
  <mergeCells count="22">
    <mergeCell ref="B45:B51"/>
    <mergeCell ref="C45:C51"/>
    <mergeCell ref="D45:D51"/>
    <mergeCell ref="B53:B59"/>
    <mergeCell ref="C53:C59"/>
    <mergeCell ref="D53:D59"/>
    <mergeCell ref="B29:B35"/>
    <mergeCell ref="C29:C35"/>
    <mergeCell ref="D29:D35"/>
    <mergeCell ref="B37:B43"/>
    <mergeCell ref="C37:C43"/>
    <mergeCell ref="D37:D43"/>
    <mergeCell ref="D5:D11"/>
    <mergeCell ref="D13:D19"/>
    <mergeCell ref="D21:D27"/>
    <mergeCell ref="B21:B27"/>
    <mergeCell ref="C21:C27"/>
    <mergeCell ref="B3:C3"/>
    <mergeCell ref="B5:B11"/>
    <mergeCell ref="C5:C11"/>
    <mergeCell ref="B13:B19"/>
    <mergeCell ref="C13:C19"/>
  </mergeCells>
  <printOptions horizontalCentered="1"/>
  <pageMargins left="0.25" right="0.25" top="0.5" bottom="0.5" header="0.25" footer="0.25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view="pageBreakPreview" zoomScaleNormal="85" zoomScaleSheetLayoutView="100" workbookViewId="0"/>
  </sheetViews>
  <sheetFormatPr defaultColWidth="9.109375" defaultRowHeight="12.6" x14ac:dyDescent="0.2"/>
  <cols>
    <col min="1" max="1" width="0.88671875" style="227" customWidth="1"/>
    <col min="2" max="3" width="23" style="230" customWidth="1"/>
    <col min="4" max="4" width="32.33203125" style="230" customWidth="1"/>
    <col min="5" max="5" width="43.88671875" style="230" customWidth="1"/>
    <col min="6" max="6" width="64.44140625" style="231" customWidth="1"/>
    <col min="7" max="7" width="17.6640625" style="231" customWidth="1"/>
    <col min="8" max="8" width="64.88671875" style="231" customWidth="1"/>
    <col min="9" max="9" width="18.33203125" style="230" customWidth="1"/>
    <col min="10" max="10" width="12.44140625" style="230" customWidth="1"/>
    <col min="11" max="11" width="14.88671875" style="230" customWidth="1"/>
    <col min="12" max="12" width="32.88671875" style="230" customWidth="1"/>
    <col min="13" max="16384" width="9.109375" style="227"/>
  </cols>
  <sheetData>
    <row r="1" spans="1:12" ht="22.2" x14ac:dyDescent="0.35">
      <c r="B1" s="228" t="s">
        <v>125</v>
      </c>
      <c r="C1" s="228"/>
      <c r="D1" s="229"/>
      <c r="E1" s="229"/>
      <c r="F1" s="229"/>
      <c r="G1" s="229"/>
      <c r="H1" s="229"/>
      <c r="I1" s="229"/>
      <c r="J1" s="229"/>
      <c r="K1" s="229"/>
      <c r="L1" s="229"/>
    </row>
    <row r="2" spans="1:12" x14ac:dyDescent="0.2">
      <c r="F2" s="230"/>
    </row>
    <row r="3" spans="1:12" x14ac:dyDescent="0.2">
      <c r="B3" s="273" t="s">
        <v>0</v>
      </c>
      <c r="C3" s="232" t="str">
        <f>'A (primary cost and goals)'!B5</f>
        <v>&lt;enter here&gt;</v>
      </c>
      <c r="D3" s="227"/>
      <c r="E3" s="233"/>
      <c r="F3" s="230"/>
    </row>
    <row r="4" spans="1:12" x14ac:dyDescent="0.2">
      <c r="B4" s="274" t="s">
        <v>140</v>
      </c>
      <c r="C4" s="341">
        <f>'A (primary cost and goals)'!C7:D7</f>
        <v>0</v>
      </c>
      <c r="D4" s="227"/>
      <c r="E4" s="234"/>
      <c r="F4" s="340" t="s">
        <v>161</v>
      </c>
    </row>
    <row r="5" spans="1:12" x14ac:dyDescent="0.2">
      <c r="F5" s="230"/>
    </row>
    <row r="6" spans="1:12" ht="17.399999999999999" x14ac:dyDescent="0.3">
      <c r="B6" s="275" t="s">
        <v>110</v>
      </c>
      <c r="C6" s="275" t="s">
        <v>111</v>
      </c>
      <c r="D6" s="389" t="s">
        <v>112</v>
      </c>
      <c r="E6" s="389"/>
      <c r="F6" s="275" t="s">
        <v>113</v>
      </c>
      <c r="G6" s="276"/>
      <c r="H6" s="389" t="s">
        <v>110</v>
      </c>
      <c r="I6" s="389"/>
      <c r="J6" s="389"/>
      <c r="K6" s="389" t="s">
        <v>126</v>
      </c>
      <c r="L6" s="389"/>
    </row>
    <row r="7" spans="1:12" s="237" customFormat="1" ht="25.2" x14ac:dyDescent="0.25">
      <c r="A7" s="235"/>
      <c r="B7" s="277" t="s">
        <v>23</v>
      </c>
      <c r="C7" s="277" t="s">
        <v>32</v>
      </c>
      <c r="D7" s="236" t="s">
        <v>93</v>
      </c>
      <c r="E7" s="236" t="s">
        <v>92</v>
      </c>
      <c r="F7" s="277" t="s">
        <v>40</v>
      </c>
      <c r="G7" s="236" t="s">
        <v>38</v>
      </c>
      <c r="H7" s="236" t="s">
        <v>41</v>
      </c>
      <c r="I7" s="236" t="s">
        <v>34</v>
      </c>
      <c r="J7" s="236" t="s">
        <v>119</v>
      </c>
      <c r="K7" s="278" t="s">
        <v>127</v>
      </c>
      <c r="L7" s="236" t="s">
        <v>38</v>
      </c>
    </row>
    <row r="8" spans="1:12" x14ac:dyDescent="0.2">
      <c r="A8" s="238"/>
      <c r="B8" s="239"/>
      <c r="C8" s="279"/>
      <c r="D8" s="280"/>
      <c r="E8" s="271"/>
      <c r="F8" s="392">
        <f>'R (risk benefit)'!C7</f>
        <v>0</v>
      </c>
      <c r="G8" s="390" t="s">
        <v>128</v>
      </c>
      <c r="H8" s="331"/>
      <c r="I8" s="331"/>
      <c r="J8" s="332"/>
      <c r="K8" s="332"/>
      <c r="L8" s="332"/>
    </row>
    <row r="9" spans="1:12" x14ac:dyDescent="0.2">
      <c r="A9" s="238"/>
      <c r="B9" s="347" t="s">
        <v>162</v>
      </c>
      <c r="C9" s="304" t="s">
        <v>146</v>
      </c>
      <c r="D9" s="289" t="s">
        <v>146</v>
      </c>
      <c r="E9" s="305"/>
      <c r="F9" s="390"/>
      <c r="G9" s="390"/>
      <c r="H9" s="333"/>
      <c r="I9" s="331"/>
      <c r="J9" s="332"/>
      <c r="K9" s="332"/>
      <c r="L9" s="332"/>
    </row>
    <row r="10" spans="1:12" x14ac:dyDescent="0.2">
      <c r="A10" s="238"/>
      <c r="B10" s="347"/>
      <c r="C10" s="304" t="s">
        <v>149</v>
      </c>
      <c r="D10" s="340"/>
      <c r="E10" s="305"/>
      <c r="F10" s="390"/>
      <c r="G10" s="390"/>
      <c r="H10" s="333"/>
      <c r="I10" s="331"/>
      <c r="J10" s="332"/>
      <c r="K10" s="332"/>
      <c r="L10" s="332"/>
    </row>
    <row r="11" spans="1:12" x14ac:dyDescent="0.2">
      <c r="A11" s="238"/>
      <c r="B11" s="239" t="s">
        <v>163</v>
      </c>
      <c r="C11" s="281" t="s">
        <v>147</v>
      </c>
      <c r="D11" s="289"/>
      <c r="E11" s="310"/>
      <c r="F11" s="390"/>
      <c r="G11" s="390"/>
      <c r="H11" s="333"/>
      <c r="I11" s="331"/>
      <c r="J11" s="332"/>
      <c r="K11" s="332"/>
      <c r="L11" s="332"/>
    </row>
    <row r="12" spans="1:12" x14ac:dyDescent="0.2">
      <c r="A12" s="238"/>
      <c r="B12" s="240" t="s">
        <v>129</v>
      </c>
      <c r="C12" s="282" t="s">
        <v>148</v>
      </c>
      <c r="D12" s="290" t="s">
        <v>148</v>
      </c>
      <c r="E12" s="310"/>
      <c r="F12" s="344">
        <f>'I (action plan)'!D5</f>
        <v>0</v>
      </c>
      <c r="G12" s="390"/>
      <c r="H12" s="333"/>
      <c r="I12" s="331"/>
      <c r="J12" s="332"/>
      <c r="K12" s="332"/>
      <c r="L12" s="332"/>
    </row>
    <row r="13" spans="1:12" x14ac:dyDescent="0.2">
      <c r="A13" s="238"/>
      <c r="B13" s="239"/>
      <c r="C13" s="282"/>
      <c r="D13" s="290"/>
      <c r="E13" s="305"/>
      <c r="F13" s="393">
        <f>'R (risk benefit)'!C18</f>
        <v>0</v>
      </c>
      <c r="G13" s="390"/>
      <c r="H13" s="333"/>
      <c r="I13" s="331"/>
      <c r="J13" s="332"/>
      <c r="K13" s="332"/>
      <c r="L13" s="332"/>
    </row>
    <row r="14" spans="1:12" x14ac:dyDescent="0.2">
      <c r="A14" s="238"/>
      <c r="B14" s="347"/>
      <c r="D14" s="291"/>
      <c r="E14" s="310"/>
      <c r="F14" s="390"/>
      <c r="G14" s="390"/>
      <c r="H14" s="333"/>
      <c r="I14" s="331"/>
      <c r="J14" s="332"/>
      <c r="K14" s="332"/>
      <c r="L14" s="332"/>
    </row>
    <row r="15" spans="1:12" x14ac:dyDescent="0.2">
      <c r="A15" s="238"/>
      <c r="B15" s="347" t="s">
        <v>162</v>
      </c>
      <c r="C15" s="304" t="s">
        <v>142</v>
      </c>
      <c r="D15" s="289" t="s">
        <v>142</v>
      </c>
      <c r="E15" s="310"/>
      <c r="F15" s="390"/>
      <c r="G15" s="390"/>
      <c r="H15" s="333"/>
      <c r="I15" s="331"/>
      <c r="J15" s="332"/>
      <c r="K15" s="332"/>
      <c r="L15" s="332"/>
    </row>
    <row r="16" spans="1:12" x14ac:dyDescent="0.2">
      <c r="A16" s="238"/>
      <c r="B16" s="347"/>
      <c r="C16" s="304" t="s">
        <v>145</v>
      </c>
      <c r="D16" s="289" t="s">
        <v>145</v>
      </c>
      <c r="E16" s="305"/>
      <c r="F16" s="390"/>
      <c r="G16" s="390"/>
      <c r="H16" s="333"/>
      <c r="I16" s="331"/>
      <c r="J16" s="332"/>
      <c r="K16" s="332"/>
      <c r="L16" s="332"/>
    </row>
    <row r="17" spans="1:12" x14ac:dyDescent="0.2">
      <c r="A17" s="238"/>
      <c r="B17" s="239" t="s">
        <v>163</v>
      </c>
      <c r="C17" s="282" t="s">
        <v>144</v>
      </c>
      <c r="D17" s="290" t="s">
        <v>144</v>
      </c>
      <c r="E17" s="310"/>
      <c r="F17" s="344">
        <f>'R (risk benefit)'!D25</f>
        <v>0</v>
      </c>
      <c r="G17" s="391"/>
      <c r="H17" s="333"/>
      <c r="I17" s="331"/>
      <c r="J17" s="332"/>
      <c r="K17" s="332"/>
      <c r="L17" s="332"/>
    </row>
    <row r="18" spans="1:12" x14ac:dyDescent="0.2">
      <c r="A18" s="238"/>
      <c r="B18" s="326" t="s">
        <v>129</v>
      </c>
      <c r="C18" s="282"/>
      <c r="D18" s="290"/>
      <c r="F18" s="393">
        <f>'R (risk benefit)'!C29</f>
        <v>0</v>
      </c>
      <c r="G18" s="393" t="s">
        <v>128</v>
      </c>
      <c r="H18" s="333"/>
      <c r="I18" s="331"/>
      <c r="J18" s="332"/>
      <c r="K18" s="332"/>
      <c r="L18" s="332"/>
    </row>
    <row r="19" spans="1:12" x14ac:dyDescent="0.2">
      <c r="A19" s="238"/>
      <c r="B19" s="349"/>
      <c r="C19" s="281"/>
      <c r="D19" s="291"/>
      <c r="E19" s="310"/>
      <c r="F19" s="390"/>
      <c r="G19" s="390"/>
      <c r="H19" s="333"/>
      <c r="I19" s="331"/>
      <c r="J19" s="332"/>
      <c r="K19" s="332"/>
      <c r="L19" s="332"/>
    </row>
    <row r="20" spans="1:12" x14ac:dyDescent="0.2">
      <c r="A20" s="238"/>
      <c r="B20" s="349"/>
      <c r="C20" s="241"/>
      <c r="D20" s="355"/>
      <c r="E20" s="310"/>
      <c r="F20" s="390"/>
      <c r="G20" s="390"/>
      <c r="H20" s="333"/>
      <c r="I20" s="331"/>
      <c r="J20" s="332"/>
      <c r="K20" s="332"/>
      <c r="L20" s="332"/>
    </row>
    <row r="21" spans="1:12" x14ac:dyDescent="0.2">
      <c r="A21" s="238"/>
      <c r="B21" s="349" t="s">
        <v>162</v>
      </c>
      <c r="C21" s="284" t="s">
        <v>150</v>
      </c>
      <c r="D21" s="340"/>
      <c r="E21" s="310"/>
      <c r="F21" s="390"/>
      <c r="G21" s="390"/>
      <c r="H21" s="333"/>
      <c r="I21" s="331"/>
      <c r="J21" s="332"/>
      <c r="K21" s="332"/>
      <c r="L21" s="332"/>
    </row>
    <row r="22" spans="1:12" x14ac:dyDescent="0.2">
      <c r="A22" s="238"/>
      <c r="B22" s="349"/>
      <c r="C22" s="304" t="s">
        <v>153</v>
      </c>
      <c r="D22" s="356"/>
      <c r="E22" s="305"/>
      <c r="F22" s="344">
        <f>'R (risk benefit)'!D36</f>
        <v>0</v>
      </c>
      <c r="G22" s="391"/>
      <c r="H22" s="333"/>
      <c r="I22" s="331"/>
      <c r="J22" s="332"/>
      <c r="K22" s="332"/>
      <c r="L22" s="332"/>
    </row>
    <row r="23" spans="1:12" x14ac:dyDescent="0.2">
      <c r="A23" s="238"/>
      <c r="B23" s="327" t="s">
        <v>163</v>
      </c>
      <c r="C23" s="282" t="s">
        <v>151</v>
      </c>
      <c r="D23" s="340"/>
      <c r="E23" s="310"/>
      <c r="F23" s="393">
        <f>'R (risk benefit)'!C40</f>
        <v>0</v>
      </c>
      <c r="G23" s="393" t="s">
        <v>128</v>
      </c>
      <c r="H23" s="333"/>
      <c r="I23" s="331"/>
      <c r="J23" s="332"/>
      <c r="K23" s="332"/>
      <c r="L23" s="332"/>
    </row>
    <row r="24" spans="1:12" x14ac:dyDescent="0.2">
      <c r="A24" s="238"/>
      <c r="B24" s="326" t="s">
        <v>129</v>
      </c>
      <c r="C24" s="281" t="s">
        <v>152</v>
      </c>
      <c r="D24" s="330" t="s">
        <v>152</v>
      </c>
      <c r="E24" s="305"/>
      <c r="F24" s="390"/>
      <c r="G24" s="390"/>
      <c r="H24" s="333"/>
      <c r="I24" s="331"/>
      <c r="J24" s="332"/>
      <c r="K24" s="332"/>
      <c r="L24" s="332"/>
    </row>
    <row r="25" spans="1:12" x14ac:dyDescent="0.2">
      <c r="A25" s="238"/>
      <c r="B25" s="328"/>
      <c r="C25" s="281"/>
      <c r="D25" s="330"/>
      <c r="E25" s="310"/>
      <c r="F25" s="390"/>
      <c r="G25" s="390"/>
      <c r="H25" s="333"/>
      <c r="I25" s="331"/>
      <c r="J25" s="332"/>
      <c r="K25" s="332"/>
      <c r="L25" s="332"/>
    </row>
    <row r="26" spans="1:12" x14ac:dyDescent="0.2">
      <c r="A26" s="238"/>
      <c r="B26" s="349"/>
      <c r="C26" s="241"/>
      <c r="D26" s="357"/>
      <c r="E26" s="305"/>
      <c r="F26" s="390"/>
      <c r="G26" s="390"/>
      <c r="H26" s="333"/>
      <c r="I26" s="331"/>
      <c r="J26" s="332"/>
      <c r="K26" s="332"/>
      <c r="L26" s="332"/>
    </row>
    <row r="27" spans="1:12" x14ac:dyDescent="0.2">
      <c r="A27" s="238"/>
      <c r="B27" s="349" t="s">
        <v>162</v>
      </c>
      <c r="C27" s="304"/>
      <c r="D27" s="329"/>
      <c r="E27" s="310"/>
      <c r="F27" s="345">
        <f>'R (risk benefit)'!D47</f>
        <v>0</v>
      </c>
      <c r="G27" s="391"/>
      <c r="H27" s="334"/>
      <c r="I27" s="335"/>
      <c r="J27" s="336"/>
      <c r="K27" s="336"/>
      <c r="L27" s="336"/>
    </row>
    <row r="28" spans="1:12" x14ac:dyDescent="0.2">
      <c r="A28" s="238"/>
      <c r="B28" s="349"/>
      <c r="C28" s="241"/>
      <c r="D28" s="329"/>
      <c r="E28" s="343"/>
      <c r="F28" s="393">
        <f>'R (risk benefit)'!C51</f>
        <v>0</v>
      </c>
      <c r="G28" s="390" t="s">
        <v>128</v>
      </c>
      <c r="H28" s="331"/>
      <c r="I28" s="331"/>
      <c r="J28" s="332"/>
      <c r="K28" s="332"/>
      <c r="L28" s="332"/>
    </row>
    <row r="29" spans="1:12" x14ac:dyDescent="0.2">
      <c r="A29" s="238"/>
      <c r="B29" s="327" t="s">
        <v>163</v>
      </c>
      <c r="C29" s="304"/>
      <c r="D29" s="329"/>
      <c r="E29" s="310"/>
      <c r="F29" s="390"/>
      <c r="G29" s="390"/>
      <c r="H29" s="331"/>
      <c r="I29" s="331"/>
      <c r="J29" s="332"/>
      <c r="K29" s="332"/>
      <c r="L29" s="332"/>
    </row>
    <row r="30" spans="1:12" x14ac:dyDescent="0.2">
      <c r="A30" s="238"/>
      <c r="B30" s="326" t="s">
        <v>129</v>
      </c>
      <c r="C30" s="241"/>
      <c r="D30" s="356"/>
      <c r="E30" s="305"/>
      <c r="F30" s="390"/>
      <c r="G30" s="390"/>
      <c r="H30" s="331"/>
      <c r="I30" s="331"/>
      <c r="J30" s="332"/>
      <c r="K30" s="332"/>
      <c r="L30" s="332"/>
    </row>
    <row r="31" spans="1:12" x14ac:dyDescent="0.2">
      <c r="A31" s="238"/>
      <c r="B31" s="326"/>
      <c r="C31" s="282"/>
      <c r="D31" s="356"/>
      <c r="E31" s="310"/>
      <c r="F31" s="390"/>
      <c r="G31" s="390"/>
      <c r="H31" s="331"/>
      <c r="I31" s="331"/>
      <c r="J31" s="332"/>
      <c r="K31" s="332"/>
      <c r="L31" s="332"/>
    </row>
    <row r="32" spans="1:12" x14ac:dyDescent="0.2">
      <c r="A32" s="238"/>
      <c r="B32" s="326"/>
      <c r="C32" s="241"/>
      <c r="D32" s="340"/>
      <c r="E32" s="305"/>
      <c r="F32" s="345">
        <f>'I (action plan)'!D37</f>
        <v>0</v>
      </c>
      <c r="G32" s="391"/>
      <c r="H32" s="331"/>
      <c r="I32" s="331"/>
      <c r="J32" s="332"/>
      <c r="K32" s="332"/>
      <c r="L32" s="332"/>
    </row>
    <row r="33" spans="1:12" x14ac:dyDescent="0.2">
      <c r="A33" s="238"/>
      <c r="B33" s="326"/>
      <c r="C33" s="241"/>
      <c r="D33" s="340"/>
      <c r="E33" s="305"/>
      <c r="F33" s="393">
        <f>'R (risk benefit)'!C62</f>
        <v>0</v>
      </c>
      <c r="G33" s="339"/>
      <c r="H33" s="331"/>
      <c r="I33" s="331"/>
      <c r="J33" s="332"/>
      <c r="K33" s="332"/>
      <c r="L33" s="332"/>
    </row>
    <row r="34" spans="1:12" x14ac:dyDescent="0.2">
      <c r="A34" s="238"/>
      <c r="B34" s="326"/>
      <c r="C34" s="241"/>
      <c r="D34" s="340"/>
      <c r="E34" s="310"/>
      <c r="F34" s="390"/>
      <c r="G34" s="348"/>
      <c r="H34" s="331"/>
      <c r="I34" s="331"/>
      <c r="J34" s="332"/>
      <c r="K34" s="332"/>
      <c r="L34" s="332"/>
    </row>
    <row r="35" spans="1:12" x14ac:dyDescent="0.2">
      <c r="A35" s="238"/>
      <c r="B35" s="326"/>
      <c r="C35" s="241"/>
      <c r="D35" s="340"/>
      <c r="E35" s="305"/>
      <c r="F35" s="390"/>
      <c r="G35" s="339"/>
      <c r="H35" s="331"/>
      <c r="I35" s="331"/>
      <c r="J35" s="332"/>
      <c r="K35" s="332"/>
      <c r="L35" s="332"/>
    </row>
    <row r="36" spans="1:12" x14ac:dyDescent="0.2">
      <c r="A36" s="238"/>
      <c r="B36" s="326"/>
      <c r="C36" s="241"/>
      <c r="D36" s="340"/>
      <c r="E36" s="305"/>
      <c r="F36" s="390"/>
      <c r="G36" s="339"/>
      <c r="H36" s="331"/>
      <c r="I36" s="331"/>
      <c r="J36" s="332"/>
      <c r="K36" s="332"/>
      <c r="L36" s="332"/>
    </row>
    <row r="37" spans="1:12" x14ac:dyDescent="0.2">
      <c r="A37" s="238"/>
      <c r="B37" s="326"/>
      <c r="C37" s="241"/>
      <c r="D37" s="340"/>
      <c r="E37" s="305"/>
      <c r="F37" s="345">
        <f>'R (risk benefit)'!D69</f>
        <v>0</v>
      </c>
      <c r="G37" s="339"/>
      <c r="H37" s="331"/>
      <c r="I37" s="331"/>
      <c r="J37" s="332"/>
      <c r="K37" s="332"/>
      <c r="L37" s="332"/>
    </row>
    <row r="38" spans="1:12" x14ac:dyDescent="0.2">
      <c r="A38" s="238"/>
      <c r="B38" s="326"/>
      <c r="C38" s="241"/>
      <c r="D38" s="340"/>
      <c r="E38" s="305"/>
      <c r="F38" s="393">
        <f>'R (risk benefit)'!C73</f>
        <v>0</v>
      </c>
      <c r="G38" s="339"/>
      <c r="H38" s="331"/>
      <c r="I38" s="331"/>
      <c r="J38" s="332"/>
      <c r="K38" s="332"/>
      <c r="L38" s="332"/>
    </row>
    <row r="39" spans="1:12" x14ac:dyDescent="0.2">
      <c r="A39" s="238"/>
      <c r="B39" s="241"/>
      <c r="C39" s="284"/>
      <c r="D39" s="283"/>
      <c r="E39" s="305"/>
      <c r="F39" s="390"/>
      <c r="G39" s="394"/>
      <c r="H39" s="331"/>
      <c r="I39" s="331"/>
      <c r="J39" s="332"/>
      <c r="K39" s="332"/>
      <c r="L39" s="332"/>
    </row>
    <row r="40" spans="1:12" x14ac:dyDescent="0.2">
      <c r="A40" s="238"/>
      <c r="B40" s="241"/>
      <c r="C40" s="284"/>
      <c r="D40" s="285"/>
      <c r="E40" s="305"/>
      <c r="F40" s="390"/>
      <c r="G40" s="394"/>
      <c r="H40" s="331"/>
      <c r="I40" s="331"/>
      <c r="J40" s="332"/>
      <c r="K40" s="332"/>
      <c r="L40" s="332"/>
    </row>
    <row r="41" spans="1:12" x14ac:dyDescent="0.2">
      <c r="A41" s="238"/>
      <c r="B41" s="241"/>
      <c r="C41" s="284"/>
      <c r="D41" s="285"/>
      <c r="E41" s="305"/>
      <c r="F41" s="390"/>
      <c r="G41" s="394"/>
      <c r="H41" s="331"/>
      <c r="I41" s="331"/>
      <c r="J41" s="332"/>
      <c r="K41" s="332"/>
      <c r="L41" s="332"/>
    </row>
    <row r="42" spans="1:12" ht="13.2" thickBot="1" x14ac:dyDescent="0.25">
      <c r="A42" s="238"/>
      <c r="B42" s="242"/>
      <c r="C42" s="286"/>
      <c r="D42" s="287"/>
      <c r="E42" s="243"/>
      <c r="F42" s="346">
        <f>'R (risk benefit)'!D80</f>
        <v>0</v>
      </c>
      <c r="G42" s="395"/>
      <c r="H42" s="337"/>
      <c r="I42" s="337"/>
      <c r="J42" s="338"/>
      <c r="K42" s="338"/>
      <c r="L42" s="338"/>
    </row>
    <row r="43" spans="1:12" x14ac:dyDescent="0.2">
      <c r="I43" s="244"/>
    </row>
    <row r="44" spans="1:12" x14ac:dyDescent="0.2">
      <c r="I44" s="245"/>
    </row>
  </sheetData>
  <mergeCells count="15">
    <mergeCell ref="F28:F31"/>
    <mergeCell ref="G28:G32"/>
    <mergeCell ref="F18:F21"/>
    <mergeCell ref="F38:F41"/>
    <mergeCell ref="G39:G42"/>
    <mergeCell ref="G18:G22"/>
    <mergeCell ref="F23:F26"/>
    <mergeCell ref="G23:G27"/>
    <mergeCell ref="F33:F36"/>
    <mergeCell ref="D6:E6"/>
    <mergeCell ref="H6:J6"/>
    <mergeCell ref="K6:L6"/>
    <mergeCell ref="G8:G17"/>
    <mergeCell ref="F8:F11"/>
    <mergeCell ref="F13:F16"/>
  </mergeCells>
  <printOptions horizontalCentered="1"/>
  <pageMargins left="0.62992125984251968" right="0.62992125984251968" top="0.51181102362204722" bottom="0.51181102362204722" header="0.23622047244094491" footer="0.23622047244094491"/>
  <pageSetup paperSize="9" scale="74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0"/>
  <sheetViews>
    <sheetView showGridLines="0" zoomScaleNormal="100" workbookViewId="0"/>
  </sheetViews>
  <sheetFormatPr defaultColWidth="9.109375" defaultRowHeight="12.6" x14ac:dyDescent="0.2"/>
  <cols>
    <col min="1" max="1" width="0.88671875" style="4" customWidth="1"/>
    <col min="2" max="2" width="27.88671875" style="5" customWidth="1"/>
    <col min="3" max="3" width="15.44140625" style="4" customWidth="1"/>
    <col min="4" max="4" width="13.109375" style="4" customWidth="1"/>
    <col min="5" max="5" width="9.5546875" style="4" customWidth="1"/>
    <col min="6" max="6" width="11.44140625" style="4" customWidth="1"/>
    <col min="7" max="7" width="10.88671875" style="4" customWidth="1"/>
    <col min="8" max="8" width="14.44140625" style="4" customWidth="1"/>
    <col min="9" max="16384" width="9.109375" style="4"/>
  </cols>
  <sheetData>
    <row r="1" spans="2:11" s="2" customFormat="1" ht="22.5" customHeight="1" x14ac:dyDescent="0.3">
      <c r="B1" s="64" t="s">
        <v>86</v>
      </c>
      <c r="C1" s="68"/>
      <c r="D1" s="68"/>
      <c r="E1" s="68"/>
      <c r="F1" s="68"/>
      <c r="G1" s="68"/>
      <c r="H1" s="68"/>
      <c r="I1" s="68"/>
      <c r="J1" s="1"/>
      <c r="K1" s="1"/>
    </row>
    <row r="2" spans="2:11" x14ac:dyDescent="0.2">
      <c r="C2" s="6"/>
      <c r="D2" s="6"/>
      <c r="E2" s="6"/>
    </row>
    <row r="3" spans="2:11" ht="44.25" customHeight="1" x14ac:dyDescent="0.2">
      <c r="B3" s="73" t="s">
        <v>58</v>
      </c>
      <c r="C3" s="73" t="s">
        <v>42</v>
      </c>
      <c r="D3" s="73" t="s">
        <v>60</v>
      </c>
      <c r="E3" s="73" t="s">
        <v>43</v>
      </c>
      <c r="F3" s="140" t="s">
        <v>22</v>
      </c>
      <c r="G3" s="141" t="s">
        <v>43</v>
      </c>
      <c r="H3" s="73" t="s">
        <v>61</v>
      </c>
      <c r="I3" s="73" t="s">
        <v>43</v>
      </c>
    </row>
    <row r="4" spans="2:11" ht="9.75" customHeight="1" x14ac:dyDescent="0.2">
      <c r="B4" s="4"/>
    </row>
    <row r="5" spans="2:11" ht="37.799999999999997" x14ac:dyDescent="0.2">
      <c r="B5" s="54" t="s">
        <v>59</v>
      </c>
      <c r="C5" s="90" t="s">
        <v>45</v>
      </c>
      <c r="D5" s="91"/>
      <c r="E5" s="142"/>
      <c r="F5" s="143"/>
      <c r="G5" s="144"/>
      <c r="H5" s="92"/>
      <c r="I5" s="93"/>
    </row>
    <row r="6" spans="2:11" ht="9.75" customHeight="1" x14ac:dyDescent="0.2">
      <c r="B6" s="7"/>
      <c r="C6" s="7"/>
      <c r="D6" s="7"/>
      <c r="E6" s="7"/>
      <c r="F6" s="7"/>
      <c r="G6" s="7"/>
      <c r="H6" s="7"/>
      <c r="I6" s="7"/>
    </row>
    <row r="7" spans="2:11" ht="36.75" customHeight="1" x14ac:dyDescent="0.2">
      <c r="B7" s="54" t="s">
        <v>46</v>
      </c>
      <c r="C7" s="90" t="s">
        <v>47</v>
      </c>
      <c r="D7" s="94" t="s">
        <v>48</v>
      </c>
      <c r="E7" s="145"/>
      <c r="F7" s="146"/>
      <c r="G7" s="144"/>
      <c r="H7" s="95"/>
      <c r="I7" s="93"/>
    </row>
    <row r="8" spans="2:11" ht="9.75" customHeight="1" x14ac:dyDescent="0.2">
      <c r="B8" s="7"/>
      <c r="C8" s="7"/>
      <c r="D8" s="7"/>
      <c r="E8" s="7"/>
      <c r="F8" s="7"/>
      <c r="G8" s="7"/>
      <c r="H8" s="7"/>
      <c r="I8" s="7"/>
    </row>
    <row r="9" spans="2:11" ht="37.799999999999997" x14ac:dyDescent="0.2">
      <c r="B9" s="54" t="s">
        <v>59</v>
      </c>
      <c r="C9" s="90" t="s">
        <v>45</v>
      </c>
      <c r="D9" s="94"/>
      <c r="E9" s="142"/>
      <c r="F9" s="146"/>
      <c r="G9" s="144"/>
      <c r="H9" s="95"/>
      <c r="I9" s="93"/>
    </row>
    <row r="12" spans="2:11" x14ac:dyDescent="0.2">
      <c r="B12" s="147" t="s">
        <v>87</v>
      </c>
    </row>
    <row r="14" spans="2:11" ht="59.25" customHeight="1" x14ac:dyDescent="0.2">
      <c r="B14" s="73" t="s">
        <v>102</v>
      </c>
      <c r="C14" s="73" t="s">
        <v>57</v>
      </c>
      <c r="D14" s="73" t="s">
        <v>43</v>
      </c>
      <c r="E14" s="186" t="s">
        <v>38</v>
      </c>
      <c r="F14" s="148"/>
      <c r="G14" s="148"/>
      <c r="H14" s="148"/>
      <c r="I14" s="148"/>
    </row>
    <row r="15" spans="2:11" ht="9.75" customHeight="1" x14ac:dyDescent="0.2">
      <c r="B15" s="4"/>
    </row>
    <row r="16" spans="2:11" x14ac:dyDescent="0.2">
      <c r="B16" s="54"/>
      <c r="C16" s="142"/>
      <c r="D16" s="149"/>
      <c r="E16" s="187"/>
      <c r="F16" s="187"/>
      <c r="G16" s="187"/>
      <c r="H16" s="187"/>
      <c r="I16" s="187"/>
    </row>
    <row r="17" spans="2:9" ht="9.75" customHeight="1" x14ac:dyDescent="0.2">
      <c r="B17" s="7"/>
      <c r="C17" s="7"/>
      <c r="D17" s="7"/>
      <c r="E17" s="188"/>
      <c r="F17" s="188"/>
      <c r="G17" s="188"/>
      <c r="H17" s="188"/>
      <c r="I17" s="188"/>
    </row>
    <row r="18" spans="2:9" x14ac:dyDescent="0.2">
      <c r="B18" s="54"/>
      <c r="C18" s="145"/>
      <c r="D18" s="149"/>
      <c r="E18" s="187"/>
      <c r="F18" s="187"/>
      <c r="G18" s="187"/>
      <c r="H18" s="187"/>
      <c r="I18" s="187"/>
    </row>
    <row r="19" spans="2:9" ht="9.75" customHeight="1" x14ac:dyDescent="0.2">
      <c r="B19" s="7"/>
      <c r="C19" s="7"/>
      <c r="D19" s="7"/>
      <c r="E19" s="188"/>
      <c r="F19" s="188"/>
      <c r="G19" s="188"/>
      <c r="H19" s="188"/>
      <c r="I19" s="188"/>
    </row>
    <row r="20" spans="2:9" x14ac:dyDescent="0.2">
      <c r="B20" s="54"/>
      <c r="C20" s="142"/>
      <c r="D20" s="149"/>
      <c r="E20" s="187"/>
      <c r="F20" s="187"/>
      <c r="G20" s="187"/>
      <c r="H20" s="187"/>
      <c r="I20" s="187"/>
    </row>
  </sheetData>
  <printOptions horizontalCentered="1"/>
  <pageMargins left="0.25" right="0.25" top="0.5" bottom="0.5" header="0.25" footer="0.25"/>
  <pageSetup fitToWidth="2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2"/>
  <sheetViews>
    <sheetView showGridLines="0" zoomScaleNormal="100" workbookViewId="0"/>
  </sheetViews>
  <sheetFormatPr defaultColWidth="9.109375" defaultRowHeight="12.6" x14ac:dyDescent="0.2"/>
  <cols>
    <col min="1" max="1" width="0.88671875" style="4" customWidth="1"/>
    <col min="2" max="2" width="25.88671875" style="4" customWidth="1"/>
    <col min="3" max="4" width="17.6640625" style="4" customWidth="1"/>
    <col min="5" max="5" width="35.44140625" style="4" customWidth="1"/>
    <col min="6" max="6" width="30.44140625" style="4" customWidth="1"/>
    <col min="7" max="16384" width="9.109375" style="4"/>
  </cols>
  <sheetData>
    <row r="1" spans="2:6" ht="22.5" customHeight="1" x14ac:dyDescent="0.3">
      <c r="B1" s="58" t="s">
        <v>88</v>
      </c>
      <c r="C1" s="58"/>
      <c r="D1" s="58"/>
      <c r="E1" s="58"/>
      <c r="F1" s="58"/>
    </row>
    <row r="3" spans="2:6" x14ac:dyDescent="0.2">
      <c r="B3" s="147" t="s">
        <v>89</v>
      </c>
    </row>
    <row r="5" spans="2:6" ht="28.5" customHeight="1" x14ac:dyDescent="0.2">
      <c r="B5" s="396" t="s">
        <v>100</v>
      </c>
      <c r="C5" s="397"/>
      <c r="D5" s="397"/>
      <c r="E5" s="397"/>
      <c r="F5" s="397"/>
    </row>
    <row r="6" spans="2:6" ht="21" customHeight="1" x14ac:dyDescent="0.2">
      <c r="B6" s="4" t="s">
        <v>101</v>
      </c>
    </row>
    <row r="7" spans="2:6" x14ac:dyDescent="0.2">
      <c r="B7" s="169"/>
      <c r="C7" s="45"/>
      <c r="D7" s="45"/>
      <c r="E7" s="45"/>
      <c r="F7" s="45"/>
    </row>
    <row r="8" spans="2:6" x14ac:dyDescent="0.2">
      <c r="B8" s="170"/>
      <c r="C8" s="44"/>
      <c r="D8" s="44"/>
      <c r="E8" s="44"/>
      <c r="F8" s="44"/>
    </row>
    <row r="9" spans="2:6" x14ac:dyDescent="0.2">
      <c r="B9" s="171"/>
      <c r="C9" s="189"/>
      <c r="D9" s="189"/>
      <c r="E9" s="189"/>
      <c r="F9" s="189"/>
    </row>
    <row r="12" spans="2:6" ht="21" customHeight="1" x14ac:dyDescent="0.2">
      <c r="B12" s="77" t="s">
        <v>91</v>
      </c>
      <c r="C12" s="77"/>
      <c r="D12" s="77"/>
      <c r="E12" s="77"/>
      <c r="F12" s="77"/>
    </row>
    <row r="14" spans="2:6" x14ac:dyDescent="0.2">
      <c r="B14" s="108" t="s">
        <v>44</v>
      </c>
      <c r="C14" s="108"/>
      <c r="D14" s="108"/>
      <c r="E14" s="61"/>
      <c r="F14" s="61"/>
    </row>
    <row r="15" spans="2:6" x14ac:dyDescent="0.2">
      <c r="B15" s="62"/>
      <c r="C15" s="42"/>
      <c r="D15" s="42"/>
      <c r="E15" s="42"/>
      <c r="F15" s="42"/>
    </row>
    <row r="16" spans="2:6" x14ac:dyDescent="0.2">
      <c r="B16" s="7" t="s">
        <v>53</v>
      </c>
      <c r="C16" s="358" t="s">
        <v>67</v>
      </c>
      <c r="D16" s="358"/>
      <c r="E16" s="63" t="s">
        <v>52</v>
      </c>
      <c r="F16" s="107" t="s">
        <v>67</v>
      </c>
    </row>
    <row r="18" spans="2:6" x14ac:dyDescent="0.2">
      <c r="B18" s="4" t="s">
        <v>99</v>
      </c>
    </row>
    <row r="19" spans="2:6" x14ac:dyDescent="0.2">
      <c r="B19" s="103"/>
      <c r="C19" s="59"/>
      <c r="D19" s="59"/>
      <c r="E19" s="59"/>
      <c r="F19" s="59"/>
    </row>
    <row r="20" spans="2:6" x14ac:dyDescent="0.2">
      <c r="B20" s="104"/>
      <c r="C20" s="60"/>
      <c r="D20" s="60"/>
      <c r="E20" s="60"/>
      <c r="F20" s="60"/>
    </row>
    <row r="21" spans="2:6" x14ac:dyDescent="0.2">
      <c r="B21" s="105"/>
      <c r="C21" s="106"/>
      <c r="D21" s="106"/>
      <c r="E21" s="106"/>
      <c r="F21" s="106"/>
    </row>
    <row r="25" spans="2:6" ht="21" customHeight="1" x14ac:dyDescent="0.2">
      <c r="B25" s="77" t="s">
        <v>90</v>
      </c>
      <c r="C25" s="77"/>
      <c r="D25" s="77"/>
      <c r="E25" s="77"/>
      <c r="F25" s="77"/>
    </row>
    <row r="27" spans="2:6" x14ac:dyDescent="0.2">
      <c r="B27" s="109" t="s">
        <v>20</v>
      </c>
      <c r="C27" s="110"/>
      <c r="E27" s="109" t="s">
        <v>66</v>
      </c>
      <c r="F27" s="102"/>
    </row>
    <row r="30" spans="2:6" x14ac:dyDescent="0.2">
      <c r="B30" s="109" t="s">
        <v>5</v>
      </c>
      <c r="C30" s="46"/>
      <c r="D30" s="46"/>
    </row>
    <row r="31" spans="2:6" x14ac:dyDescent="0.2">
      <c r="B31" s="55" t="s">
        <v>36</v>
      </c>
      <c r="C31" s="168" t="s">
        <v>68</v>
      </c>
      <c r="D31" s="168" t="s">
        <v>69</v>
      </c>
      <c r="E31" s="168" t="s">
        <v>51</v>
      </c>
      <c r="F31" s="55" t="s">
        <v>50</v>
      </c>
    </row>
    <row r="32" spans="2:6" x14ac:dyDescent="0.2">
      <c r="B32" s="169"/>
      <c r="C32" s="169"/>
      <c r="D32" s="169"/>
      <c r="E32" s="169"/>
      <c r="F32" s="169"/>
    </row>
    <row r="33" spans="2:6" x14ac:dyDescent="0.2">
      <c r="B33" s="170"/>
      <c r="C33" s="170"/>
      <c r="D33" s="170"/>
      <c r="E33" s="170"/>
      <c r="F33" s="170"/>
    </row>
    <row r="34" spans="2:6" x14ac:dyDescent="0.2">
      <c r="B34" s="170"/>
      <c r="C34" s="170"/>
      <c r="D34" s="170"/>
      <c r="E34" s="170"/>
      <c r="F34" s="170"/>
    </row>
    <row r="35" spans="2:6" x14ac:dyDescent="0.2">
      <c r="B35" s="171"/>
      <c r="C35" s="171"/>
      <c r="D35" s="171"/>
      <c r="E35" s="171"/>
      <c r="F35" s="171"/>
    </row>
    <row r="37" spans="2:6" x14ac:dyDescent="0.2">
      <c r="B37" s="109" t="s">
        <v>5</v>
      </c>
      <c r="C37" s="46"/>
      <c r="D37" s="46"/>
    </row>
    <row r="38" spans="2:6" x14ac:dyDescent="0.2">
      <c r="B38" s="55" t="s">
        <v>36</v>
      </c>
      <c r="C38" s="168" t="s">
        <v>68</v>
      </c>
      <c r="D38" s="168" t="s">
        <v>69</v>
      </c>
      <c r="E38" s="168" t="s">
        <v>51</v>
      </c>
      <c r="F38" s="55" t="s">
        <v>50</v>
      </c>
    </row>
    <row r="39" spans="2:6" x14ac:dyDescent="0.2">
      <c r="B39" s="169"/>
      <c r="C39" s="169"/>
      <c r="D39" s="169"/>
      <c r="E39" s="169"/>
      <c r="F39" s="169"/>
    </row>
    <row r="40" spans="2:6" x14ac:dyDescent="0.2">
      <c r="B40" s="170"/>
      <c r="C40" s="170"/>
      <c r="D40" s="170"/>
      <c r="E40" s="170"/>
      <c r="F40" s="170"/>
    </row>
    <row r="41" spans="2:6" x14ac:dyDescent="0.2">
      <c r="B41" s="170"/>
      <c r="C41" s="170"/>
      <c r="D41" s="170"/>
      <c r="E41" s="170"/>
      <c r="F41" s="170"/>
    </row>
    <row r="42" spans="2:6" x14ac:dyDescent="0.2">
      <c r="B42" s="171"/>
      <c r="C42" s="171"/>
      <c r="D42" s="171"/>
      <c r="E42" s="171"/>
      <c r="F42" s="171"/>
    </row>
  </sheetData>
  <mergeCells count="2">
    <mergeCell ref="B5:F5"/>
    <mergeCell ref="C16:D16"/>
  </mergeCells>
  <dataValidations count="1">
    <dataValidation type="list" allowBlank="1" showInputMessage="1" showErrorMessage="1" sqref="B32:B35">
      <formula1>"Contract Holder, Contract Owner, Contract User, Challenger, COR Regional Coordinator, COR Lead, COR TQ CM Assessor, COR Facilitator, Learner"</formula1>
    </dataValidation>
  </dataValidations>
  <printOptions horizontalCentered="1"/>
  <pageMargins left="0.25" right="0.25" top="0.5" bottom="0.5" header="0.25" footer="0.25"/>
  <pageSetup scale="8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M40"/>
  <sheetViews>
    <sheetView showGridLines="0" tabSelected="1" view="pageBreakPreview" zoomScaleNormal="85" zoomScaleSheetLayoutView="100" workbookViewId="0"/>
  </sheetViews>
  <sheetFormatPr defaultColWidth="9.109375" defaultRowHeight="12.6" x14ac:dyDescent="0.2"/>
  <cols>
    <col min="1" max="1" width="0.88671875" style="4" customWidth="1"/>
    <col min="2" max="2" width="25.88671875" style="4" customWidth="1"/>
    <col min="3" max="4" width="17.6640625" style="4" customWidth="1"/>
    <col min="5" max="5" width="37" style="4" customWidth="1"/>
    <col min="6" max="6" width="39.109375" style="4" customWidth="1"/>
    <col min="7" max="7" width="9.109375" style="4"/>
    <col min="8" max="13" width="10.5546875" style="4" customWidth="1"/>
    <col min="14" max="16384" width="9.109375" style="4"/>
  </cols>
  <sheetData>
    <row r="1" spans="2:6" ht="22.5" customHeight="1" x14ac:dyDescent="0.3">
      <c r="B1" s="58" t="s">
        <v>83</v>
      </c>
      <c r="C1" s="58"/>
      <c r="D1" s="58"/>
      <c r="E1" s="58"/>
      <c r="F1" s="58"/>
    </row>
    <row r="3" spans="2:6" ht="21" customHeight="1" x14ac:dyDescent="0.2">
      <c r="B3" s="77" t="s">
        <v>65</v>
      </c>
      <c r="C3" s="77"/>
      <c r="D3" s="77"/>
      <c r="E3" s="77"/>
      <c r="F3" s="77"/>
    </row>
    <row r="5" spans="2:6" ht="18" customHeight="1" x14ac:dyDescent="0.2">
      <c r="B5" s="315" t="s">
        <v>162</v>
      </c>
      <c r="C5" s="108"/>
      <c r="D5" s="108"/>
      <c r="E5" s="313"/>
      <c r="F5" s="61"/>
    </row>
    <row r="6" spans="2:6" x14ac:dyDescent="0.2">
      <c r="B6" s="62"/>
      <c r="C6" s="42"/>
      <c r="D6" s="42"/>
      <c r="E6" s="42"/>
      <c r="F6" s="42"/>
    </row>
    <row r="7" spans="2:6" x14ac:dyDescent="0.2">
      <c r="B7" s="7" t="s">
        <v>140</v>
      </c>
      <c r="C7" s="358"/>
      <c r="D7" s="358"/>
      <c r="E7" s="314"/>
      <c r="F7" s="42"/>
    </row>
    <row r="8" spans="2:6" x14ac:dyDescent="0.2">
      <c r="B8" s="7"/>
      <c r="C8" s="7"/>
      <c r="D8" s="7"/>
      <c r="E8" s="43"/>
      <c r="F8" s="7"/>
    </row>
    <row r="9" spans="2:6" x14ac:dyDescent="0.2">
      <c r="B9" s="165" t="s">
        <v>99</v>
      </c>
      <c r="C9" s="165"/>
      <c r="D9" s="165"/>
      <c r="E9" s="165"/>
      <c r="F9" s="165"/>
    </row>
    <row r="10" spans="2:6" ht="21.6" customHeight="1" x14ac:dyDescent="0.2">
      <c r="B10" s="103"/>
      <c r="C10" s="59"/>
      <c r="D10" s="59"/>
      <c r="E10" s="59"/>
      <c r="F10" s="59"/>
    </row>
    <row r="11" spans="2:6" ht="21.6" customHeight="1" x14ac:dyDescent="0.2">
      <c r="B11" s="322"/>
      <c r="C11" s="60"/>
      <c r="D11" s="60"/>
      <c r="E11" s="60"/>
      <c r="F11" s="60"/>
    </row>
    <row r="12" spans="2:6" ht="21.6" customHeight="1" x14ac:dyDescent="0.2">
      <c r="B12" s="103"/>
      <c r="C12" s="106"/>
      <c r="D12" s="106"/>
      <c r="E12" s="106"/>
      <c r="F12" s="106"/>
    </row>
    <row r="15" spans="2:6" ht="23.25" customHeight="1" x14ac:dyDescent="0.2">
      <c r="B15" s="77" t="s">
        <v>139</v>
      </c>
      <c r="C15" s="77"/>
      <c r="D15" s="77"/>
      <c r="E15" s="77"/>
      <c r="F15" s="77"/>
    </row>
    <row r="16" spans="2:6" ht="24.6" customHeight="1" x14ac:dyDescent="0.2">
      <c r="B16" s="319" t="s">
        <v>124</v>
      </c>
      <c r="C16" s="316"/>
      <c r="D16" s="45"/>
      <c r="E16" s="45"/>
      <c r="F16" s="45"/>
    </row>
    <row r="17" spans="2:13" ht="24.6" customHeight="1" x14ac:dyDescent="0.2">
      <c r="B17" s="320" t="s">
        <v>141</v>
      </c>
      <c r="C17" s="317"/>
      <c r="D17" s="44"/>
      <c r="E17" s="44"/>
      <c r="F17" s="44"/>
    </row>
    <row r="18" spans="2:13" ht="24.6" customHeight="1" x14ac:dyDescent="0.2">
      <c r="B18" s="321" t="s">
        <v>164</v>
      </c>
      <c r="C18" s="318"/>
      <c r="D18" s="189"/>
      <c r="E18" s="189"/>
      <c r="F18" s="189"/>
    </row>
    <row r="19" spans="2:13" x14ac:dyDescent="0.2">
      <c r="E19" s="309"/>
    </row>
    <row r="22" spans="2:13" ht="21" customHeight="1" x14ac:dyDescent="0.2">
      <c r="B22" s="77" t="s">
        <v>64</v>
      </c>
      <c r="C22" s="77"/>
      <c r="D22" s="77"/>
      <c r="E22" s="77"/>
      <c r="F22" s="77"/>
    </row>
    <row r="24" spans="2:13" x14ac:dyDescent="0.2">
      <c r="B24" s="109" t="s">
        <v>20</v>
      </c>
      <c r="C24" s="110"/>
      <c r="E24" s="109" t="s">
        <v>66</v>
      </c>
      <c r="F24" s="102"/>
    </row>
    <row r="27" spans="2:13" x14ac:dyDescent="0.2">
      <c r="B27" s="109" t="s">
        <v>5</v>
      </c>
      <c r="C27" s="46" t="s">
        <v>94</v>
      </c>
      <c r="D27" s="46"/>
      <c r="H27" s="55" t="s">
        <v>135</v>
      </c>
    </row>
    <row r="28" spans="2:13" x14ac:dyDescent="0.2">
      <c r="B28" s="55" t="s">
        <v>36</v>
      </c>
      <c r="C28" s="168" t="s">
        <v>68</v>
      </c>
      <c r="D28" s="168" t="s">
        <v>69</v>
      </c>
      <c r="E28" s="168" t="s">
        <v>51</v>
      </c>
      <c r="F28" s="55" t="s">
        <v>50</v>
      </c>
      <c r="H28" s="270" t="s">
        <v>109</v>
      </c>
      <c r="I28" s="270" t="s">
        <v>110</v>
      </c>
      <c r="J28" s="270" t="s">
        <v>111</v>
      </c>
      <c r="K28" s="270" t="s">
        <v>112</v>
      </c>
      <c r="L28" s="270" t="s">
        <v>113</v>
      </c>
      <c r="M28" s="270" t="s">
        <v>110</v>
      </c>
    </row>
    <row r="29" spans="2:13" x14ac:dyDescent="0.2">
      <c r="B29" s="169"/>
      <c r="C29" s="169"/>
      <c r="D29" s="169"/>
      <c r="E29" s="169"/>
      <c r="F29" s="169"/>
      <c r="H29" s="194"/>
      <c r="I29" s="195"/>
      <c r="J29" s="195"/>
      <c r="K29" s="195"/>
      <c r="L29" s="195"/>
      <c r="M29" s="196"/>
    </row>
    <row r="30" spans="2:13" x14ac:dyDescent="0.2">
      <c r="B30" s="170"/>
      <c r="C30" s="170"/>
      <c r="D30" s="170"/>
      <c r="E30" s="170"/>
      <c r="F30" s="170"/>
      <c r="H30" s="194"/>
      <c r="I30" s="195"/>
      <c r="J30" s="195"/>
      <c r="K30" s="195"/>
      <c r="L30" s="195"/>
      <c r="M30" s="196"/>
    </row>
    <row r="31" spans="2:13" x14ac:dyDescent="0.2">
      <c r="B31" s="170"/>
      <c r="C31" s="170"/>
      <c r="D31" s="170"/>
      <c r="E31" s="170"/>
      <c r="F31" s="170"/>
      <c r="H31" s="194"/>
      <c r="I31" s="195"/>
      <c r="J31" s="195"/>
      <c r="K31" s="195"/>
      <c r="L31" s="195"/>
      <c r="M31" s="196"/>
    </row>
    <row r="32" spans="2:13" x14ac:dyDescent="0.2">
      <c r="B32" s="171"/>
      <c r="C32" s="171"/>
      <c r="D32" s="171"/>
      <c r="E32" s="171"/>
      <c r="F32" s="171"/>
      <c r="H32" s="194"/>
      <c r="I32" s="195"/>
      <c r="J32" s="195"/>
      <c r="K32" s="195"/>
      <c r="L32" s="195"/>
      <c r="M32" s="196"/>
    </row>
    <row r="33" spans="2:13" x14ac:dyDescent="0.2">
      <c r="H33" s="55"/>
    </row>
    <row r="34" spans="2:13" x14ac:dyDescent="0.2">
      <c r="B34" s="109" t="s">
        <v>5</v>
      </c>
      <c r="C34" s="46" t="s">
        <v>94</v>
      </c>
      <c r="D34" s="46"/>
    </row>
    <row r="35" spans="2:13" x14ac:dyDescent="0.2">
      <c r="B35" s="55" t="s">
        <v>36</v>
      </c>
      <c r="C35" s="168" t="s">
        <v>68</v>
      </c>
      <c r="D35" s="168" t="s">
        <v>69</v>
      </c>
      <c r="E35" s="168" t="s">
        <v>51</v>
      </c>
      <c r="F35" s="55" t="s">
        <v>50</v>
      </c>
    </row>
    <row r="36" spans="2:13" x14ac:dyDescent="0.2">
      <c r="B36" s="169"/>
      <c r="C36" s="169"/>
      <c r="D36" s="169"/>
      <c r="E36" s="169"/>
      <c r="F36" s="169"/>
      <c r="H36" s="194"/>
      <c r="I36" s="195"/>
      <c r="J36" s="195"/>
      <c r="K36" s="195"/>
      <c r="L36" s="195"/>
      <c r="M36" s="196"/>
    </row>
    <row r="37" spans="2:13" x14ac:dyDescent="0.2">
      <c r="B37" s="170"/>
      <c r="C37" s="170"/>
      <c r="D37" s="170"/>
      <c r="E37" s="170"/>
      <c r="F37" s="170"/>
      <c r="H37" s="194"/>
      <c r="I37" s="195"/>
      <c r="J37" s="195"/>
      <c r="K37" s="195"/>
      <c r="L37" s="195"/>
      <c r="M37" s="196"/>
    </row>
    <row r="38" spans="2:13" x14ac:dyDescent="0.2">
      <c r="B38" s="170"/>
      <c r="C38" s="170"/>
      <c r="D38" s="170"/>
      <c r="E38" s="170"/>
      <c r="F38" s="170"/>
      <c r="H38" s="194"/>
      <c r="I38" s="195"/>
      <c r="J38" s="195"/>
      <c r="K38" s="195"/>
      <c r="L38" s="195"/>
      <c r="M38" s="196"/>
    </row>
    <row r="39" spans="2:13" x14ac:dyDescent="0.2">
      <c r="B39" s="171"/>
      <c r="C39" s="171"/>
      <c r="D39" s="171"/>
      <c r="E39" s="171"/>
      <c r="F39" s="171"/>
      <c r="H39" s="194"/>
      <c r="I39" s="195"/>
      <c r="J39" s="195"/>
      <c r="K39" s="195"/>
      <c r="L39" s="195"/>
      <c r="M39" s="196"/>
    </row>
    <row r="40" spans="2:13" x14ac:dyDescent="0.2">
      <c r="H40" s="55"/>
    </row>
  </sheetData>
  <mergeCells count="1">
    <mergeCell ref="C7:D7"/>
  </mergeCells>
  <phoneticPr fontId="0" type="noConversion"/>
  <dataValidations count="1">
    <dataValidation type="list" allowBlank="1" showInputMessage="1" sqref="B29:B32">
      <formula1>"Contract Holder, Contract Owner, Contract User, Challenger, COR Regional Coordinator, COR Lead, COR TQ CM Assessor, COR Facilitator, Learner"</formula1>
    </dataValidation>
  </dataValidations>
  <printOptions horizontalCentered="1"/>
  <pageMargins left="0.25" right="0.25" top="0.5" bottom="0.5" header="0.25" footer="0.25"/>
  <pageSetup paperSize="9" scale="7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06"/>
  <sheetViews>
    <sheetView showGridLines="0" view="pageBreakPreview" zoomScaleNormal="85" zoomScaleSheetLayoutView="100" workbookViewId="0"/>
  </sheetViews>
  <sheetFormatPr defaultColWidth="9.109375" defaultRowHeight="12.6" x14ac:dyDescent="0.2"/>
  <cols>
    <col min="1" max="1" width="0.88671875" style="155" customWidth="1"/>
    <col min="2" max="2" width="8.109375" style="155" customWidth="1"/>
    <col min="3" max="3" width="9.109375" style="155"/>
    <col min="4" max="14" width="11.77734375" style="155" customWidth="1"/>
    <col min="15" max="16384" width="9.109375" style="155"/>
  </cols>
  <sheetData>
    <row r="1" spans="2:15" s="4" customFormat="1" ht="22.5" customHeight="1" x14ac:dyDescent="0.3">
      <c r="B1" s="58" t="s">
        <v>82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2:15" s="4" customFormat="1" x14ac:dyDescent="0.2"/>
    <row r="3" spans="2:15" ht="31.5" customHeight="1" x14ac:dyDescent="0.2">
      <c r="B3" s="77" t="s">
        <v>37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2:15" x14ac:dyDescent="0.2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</row>
    <row r="5" spans="2:15" ht="13.2" thickBot="1" x14ac:dyDescent="0.25"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</row>
    <row r="6" spans="2:15" x14ac:dyDescent="0.2">
      <c r="B6" s="359" t="s">
        <v>155</v>
      </c>
      <c r="C6" s="157"/>
      <c r="D6" s="157"/>
      <c r="E6" s="157"/>
      <c r="F6" s="157"/>
      <c r="G6" s="157"/>
      <c r="H6" s="157"/>
      <c r="I6" s="157"/>
      <c r="J6" s="157"/>
      <c r="K6" s="293"/>
      <c r="L6" s="157"/>
      <c r="M6" s="157"/>
      <c r="N6" s="157"/>
      <c r="O6" s="158"/>
    </row>
    <row r="7" spans="2:15" x14ac:dyDescent="0.2">
      <c r="B7" s="360"/>
      <c r="C7" s="160"/>
      <c r="D7" s="160"/>
      <c r="E7" s="160"/>
      <c r="F7" s="160"/>
      <c r="G7" s="160"/>
      <c r="H7" s="160"/>
      <c r="I7" s="160"/>
      <c r="J7" s="160"/>
      <c r="K7" s="160"/>
      <c r="L7" s="292"/>
      <c r="M7" s="160"/>
      <c r="N7" s="160"/>
      <c r="O7" s="164"/>
    </row>
    <row r="8" spans="2:15" x14ac:dyDescent="0.2">
      <c r="B8" s="3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4"/>
    </row>
    <row r="9" spans="2:15" x14ac:dyDescent="0.2">
      <c r="B9" s="3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4"/>
    </row>
    <row r="10" spans="2:15" x14ac:dyDescent="0.2">
      <c r="B10" s="3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4"/>
    </row>
    <row r="11" spans="2:15" x14ac:dyDescent="0.2">
      <c r="B11" s="3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4"/>
    </row>
    <row r="12" spans="2:15" x14ac:dyDescent="0.2">
      <c r="B12" s="3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4"/>
    </row>
    <row r="13" spans="2:15" ht="13.2" thickBot="1" x14ac:dyDescent="0.25">
      <c r="B13" s="361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3"/>
    </row>
    <row r="14" spans="2:15" x14ac:dyDescent="0.2">
      <c r="B14" s="359" t="s">
        <v>156</v>
      </c>
      <c r="C14" s="157"/>
      <c r="D14" s="157"/>
      <c r="E14" s="293"/>
      <c r="F14" s="157"/>
      <c r="G14" s="157"/>
      <c r="H14" s="157"/>
      <c r="I14" s="157"/>
      <c r="J14" s="293"/>
      <c r="K14" s="157"/>
      <c r="L14" s="293"/>
      <c r="M14" s="157"/>
      <c r="N14" s="293"/>
      <c r="O14" s="158"/>
    </row>
    <row r="15" spans="2:15" x14ac:dyDescent="0.2">
      <c r="B15" s="3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4"/>
    </row>
    <row r="16" spans="2:15" x14ac:dyDescent="0.2">
      <c r="B16" s="3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268"/>
      <c r="O16" s="269"/>
    </row>
    <row r="17" spans="2:15" x14ac:dyDescent="0.2">
      <c r="B17" s="3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268"/>
      <c r="O17" s="269"/>
    </row>
    <row r="18" spans="2:15" x14ac:dyDescent="0.2">
      <c r="B18" s="3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4"/>
    </row>
    <row r="19" spans="2:15" x14ac:dyDescent="0.2">
      <c r="B19" s="3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4"/>
    </row>
    <row r="20" spans="2:15" x14ac:dyDescent="0.2">
      <c r="B20" s="3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4"/>
    </row>
    <row r="21" spans="2:15" x14ac:dyDescent="0.2">
      <c r="B21" s="3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4"/>
    </row>
    <row r="22" spans="2:15" x14ac:dyDescent="0.2">
      <c r="B22" s="3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4"/>
    </row>
    <row r="23" spans="2:15" x14ac:dyDescent="0.2">
      <c r="B23" s="3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4"/>
    </row>
    <row r="24" spans="2:15" x14ac:dyDescent="0.2">
      <c r="B24" s="3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4"/>
    </row>
    <row r="25" spans="2:15" x14ac:dyDescent="0.2">
      <c r="B25" s="360"/>
      <c r="C25" s="160"/>
      <c r="D25" s="294"/>
      <c r="E25" s="294"/>
      <c r="F25" s="160"/>
      <c r="G25" s="294"/>
      <c r="H25" s="160"/>
      <c r="I25" s="294"/>
      <c r="J25" s="160"/>
      <c r="K25" s="160"/>
      <c r="L25" s="160"/>
      <c r="M25" s="160"/>
      <c r="N25" s="160"/>
      <c r="O25" s="164"/>
    </row>
    <row r="26" spans="2:15" x14ac:dyDescent="0.2">
      <c r="B26" s="3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4"/>
    </row>
    <row r="27" spans="2:15" x14ac:dyDescent="0.2">
      <c r="B27" s="3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4"/>
    </row>
    <row r="28" spans="2:15" x14ac:dyDescent="0.2">
      <c r="B28" s="3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4"/>
    </row>
    <row r="29" spans="2:15" x14ac:dyDescent="0.2">
      <c r="B29" s="3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4"/>
    </row>
    <row r="30" spans="2:15" x14ac:dyDescent="0.2">
      <c r="B30" s="3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4"/>
    </row>
    <row r="31" spans="2:15" x14ac:dyDescent="0.2">
      <c r="B31" s="360"/>
      <c r="C31" s="160"/>
      <c r="H31" s="160"/>
      <c r="I31" s="160"/>
      <c r="J31" s="160"/>
      <c r="K31" s="160"/>
      <c r="L31" s="160"/>
      <c r="M31" s="160"/>
      <c r="N31" s="160"/>
      <c r="O31" s="164"/>
    </row>
    <row r="32" spans="2:15" x14ac:dyDescent="0.2">
      <c r="B32" s="360"/>
      <c r="C32" s="160"/>
      <c r="D32" s="362"/>
      <c r="E32" s="362"/>
      <c r="F32" s="362"/>
      <c r="G32" s="362"/>
      <c r="H32" s="160"/>
      <c r="I32" s="160"/>
      <c r="J32" s="160"/>
      <c r="K32" s="160"/>
      <c r="L32" s="160"/>
      <c r="M32" s="160"/>
      <c r="N32" s="160"/>
      <c r="O32" s="164"/>
    </row>
    <row r="33" spans="2:15" x14ac:dyDescent="0.2">
      <c r="B33" s="360"/>
      <c r="C33" s="160"/>
      <c r="D33" s="160"/>
      <c r="E33" s="160"/>
      <c r="F33" s="160"/>
      <c r="G33" s="160"/>
      <c r="H33" s="160"/>
      <c r="I33" s="294"/>
      <c r="J33" s="160"/>
      <c r="K33" s="294"/>
      <c r="L33" s="160"/>
      <c r="M33" s="160"/>
      <c r="N33" s="160"/>
      <c r="O33" s="164"/>
    </row>
    <row r="34" spans="2:15" x14ac:dyDescent="0.2">
      <c r="B34" s="3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4"/>
    </row>
    <row r="35" spans="2:15" x14ac:dyDescent="0.2">
      <c r="B35" s="3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4"/>
    </row>
    <row r="36" spans="2:15" x14ac:dyDescent="0.2">
      <c r="B36" s="3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4"/>
    </row>
    <row r="37" spans="2:15" x14ac:dyDescent="0.2">
      <c r="B37" s="3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4"/>
    </row>
    <row r="38" spans="2:15" ht="13.2" thickBot="1" x14ac:dyDescent="0.25">
      <c r="B38" s="361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3"/>
    </row>
    <row r="39" spans="2:15" x14ac:dyDescent="0.2">
      <c r="B39" s="359" t="s">
        <v>157</v>
      </c>
      <c r="C39" s="160"/>
      <c r="D39" s="160"/>
      <c r="E39" s="160"/>
      <c r="F39" s="160"/>
      <c r="G39" s="160"/>
      <c r="I39" s="160"/>
      <c r="J39" s="160"/>
      <c r="K39" s="160"/>
      <c r="L39" s="160"/>
      <c r="M39" s="160"/>
      <c r="N39" s="160"/>
      <c r="O39" s="164"/>
    </row>
    <row r="40" spans="2:15" ht="13.2" customHeight="1" x14ac:dyDescent="0.2">
      <c r="B40" s="3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4"/>
    </row>
    <row r="41" spans="2:15" ht="13.2" customHeight="1" x14ac:dyDescent="0.2">
      <c r="B41" s="3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4"/>
    </row>
    <row r="42" spans="2:15" ht="13.2" customHeight="1" x14ac:dyDescent="0.2">
      <c r="B42" s="3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4"/>
    </row>
    <row r="43" spans="2:15" ht="13.2" customHeight="1" x14ac:dyDescent="0.2">
      <c r="B43" s="3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4"/>
    </row>
    <row r="44" spans="2:15" ht="13.2" customHeight="1" x14ac:dyDescent="0.2">
      <c r="B44" s="360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268"/>
      <c r="O44" s="269"/>
    </row>
    <row r="45" spans="2:15" ht="13.2" customHeight="1" x14ac:dyDescent="0.2">
      <c r="B45" s="3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268"/>
      <c r="O45" s="269"/>
    </row>
    <row r="46" spans="2:15" ht="13.2" customHeight="1" x14ac:dyDescent="0.2">
      <c r="B46" s="360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4"/>
    </row>
    <row r="47" spans="2:15" ht="13.8" customHeight="1" thickBot="1" x14ac:dyDescent="0.25">
      <c r="B47" s="361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3"/>
    </row>
    <row r="51" spans="2:15" ht="25.5" customHeight="1" thickBot="1" x14ac:dyDescent="0.25">
      <c r="B51" s="77" t="s">
        <v>95</v>
      </c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</row>
    <row r="52" spans="2:15" x14ac:dyDescent="0.2">
      <c r="B52" s="156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8"/>
    </row>
    <row r="53" spans="2:15" x14ac:dyDescent="0.2">
      <c r="B53" s="159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4"/>
    </row>
    <row r="54" spans="2:15" x14ac:dyDescent="0.2">
      <c r="B54" s="159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4"/>
    </row>
    <row r="55" spans="2:15" x14ac:dyDescent="0.2">
      <c r="B55" s="159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4"/>
    </row>
    <row r="56" spans="2:15" x14ac:dyDescent="0.2">
      <c r="B56" s="159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4"/>
    </row>
    <row r="57" spans="2:15" x14ac:dyDescent="0.2">
      <c r="B57" s="159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4"/>
    </row>
    <row r="58" spans="2:15" x14ac:dyDescent="0.2">
      <c r="B58" s="159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4"/>
    </row>
    <row r="59" spans="2:15" x14ac:dyDescent="0.2">
      <c r="B59" s="159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4"/>
    </row>
    <row r="60" spans="2:15" x14ac:dyDescent="0.2">
      <c r="B60" s="159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4"/>
    </row>
    <row r="61" spans="2:15" x14ac:dyDescent="0.2">
      <c r="B61" s="159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4"/>
    </row>
    <row r="62" spans="2:15" x14ac:dyDescent="0.2">
      <c r="B62" s="159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4"/>
    </row>
    <row r="63" spans="2:15" x14ac:dyDescent="0.2">
      <c r="B63" s="159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4"/>
    </row>
    <row r="64" spans="2:15" x14ac:dyDescent="0.2">
      <c r="B64" s="159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4"/>
    </row>
    <row r="65" spans="2:15" x14ac:dyDescent="0.2">
      <c r="B65" s="159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4"/>
    </row>
    <row r="66" spans="2:15" x14ac:dyDescent="0.2">
      <c r="B66" s="159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4"/>
    </row>
    <row r="67" spans="2:15" x14ac:dyDescent="0.2">
      <c r="B67" s="159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4"/>
    </row>
    <row r="68" spans="2:15" x14ac:dyDescent="0.2">
      <c r="B68" s="159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4"/>
    </row>
    <row r="69" spans="2:15" x14ac:dyDescent="0.2">
      <c r="B69" s="159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4"/>
    </row>
    <row r="70" spans="2:15" x14ac:dyDescent="0.2">
      <c r="B70" s="159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4"/>
    </row>
    <row r="71" spans="2:15" x14ac:dyDescent="0.2">
      <c r="B71" s="159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4"/>
    </row>
    <row r="72" spans="2:15" x14ac:dyDescent="0.2">
      <c r="B72" s="159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4"/>
    </row>
    <row r="73" spans="2:15" x14ac:dyDescent="0.2">
      <c r="B73" s="159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4"/>
    </row>
    <row r="74" spans="2:15" x14ac:dyDescent="0.2">
      <c r="B74" s="159"/>
      <c r="C74" s="160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4"/>
    </row>
    <row r="75" spans="2:15" x14ac:dyDescent="0.2">
      <c r="B75" s="159"/>
      <c r="C75" s="160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4"/>
    </row>
    <row r="76" spans="2:15" ht="13.2" thickBot="1" x14ac:dyDescent="0.25">
      <c r="B76" s="161"/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3"/>
    </row>
    <row r="80" spans="2:15" ht="27" customHeight="1" thickBot="1" x14ac:dyDescent="0.25">
      <c r="B80" s="77" t="s">
        <v>62</v>
      </c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</row>
    <row r="81" spans="2:15" x14ac:dyDescent="0.2">
      <c r="B81" s="156"/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8"/>
    </row>
    <row r="82" spans="2:15" x14ac:dyDescent="0.2">
      <c r="B82" s="159"/>
      <c r="C82" s="160"/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164"/>
    </row>
    <row r="83" spans="2:15" x14ac:dyDescent="0.2">
      <c r="B83" s="159"/>
      <c r="C83" s="160"/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0"/>
      <c r="O83" s="164"/>
    </row>
    <row r="84" spans="2:15" x14ac:dyDescent="0.2">
      <c r="B84" s="159"/>
      <c r="C84" s="160" t="s">
        <v>54</v>
      </c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4"/>
    </row>
    <row r="85" spans="2:15" x14ac:dyDescent="0.2">
      <c r="B85" s="159"/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4"/>
    </row>
    <row r="86" spans="2:15" x14ac:dyDescent="0.2">
      <c r="B86" s="159"/>
      <c r="C86" s="160"/>
      <c r="D86" s="160"/>
      <c r="E86" s="160"/>
      <c r="F86" s="160"/>
      <c r="G86" s="160"/>
      <c r="H86" s="160"/>
      <c r="I86" s="160"/>
      <c r="J86" s="160"/>
      <c r="K86" s="160"/>
      <c r="L86" s="160"/>
      <c r="M86" s="160"/>
      <c r="N86" s="160"/>
      <c r="O86" s="164"/>
    </row>
    <row r="87" spans="2:15" x14ac:dyDescent="0.2">
      <c r="B87" s="159"/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4"/>
    </row>
    <row r="88" spans="2:15" x14ac:dyDescent="0.2">
      <c r="B88" s="159"/>
      <c r="C88" s="160"/>
      <c r="D88" s="160"/>
      <c r="E88" s="160"/>
      <c r="F88" s="160"/>
      <c r="G88" s="160"/>
      <c r="H88" s="160"/>
      <c r="I88" s="160"/>
      <c r="J88" s="160"/>
      <c r="K88" s="160"/>
      <c r="L88" s="160"/>
      <c r="M88" s="160"/>
      <c r="N88" s="160"/>
      <c r="O88" s="164"/>
    </row>
    <row r="89" spans="2:15" x14ac:dyDescent="0.2">
      <c r="B89" s="159"/>
      <c r="C89" s="160"/>
      <c r="D89" s="160"/>
      <c r="E89" s="160"/>
      <c r="F89" s="160"/>
      <c r="G89" s="160"/>
      <c r="H89" s="160"/>
      <c r="I89" s="160"/>
      <c r="J89" s="160"/>
      <c r="K89" s="160"/>
      <c r="L89" s="160"/>
      <c r="M89" s="160"/>
      <c r="N89" s="160"/>
      <c r="O89" s="164"/>
    </row>
    <row r="90" spans="2:15" x14ac:dyDescent="0.2">
      <c r="B90" s="159"/>
      <c r="C90" s="160"/>
      <c r="D90" s="160"/>
      <c r="E90" s="160"/>
      <c r="F90" s="160"/>
      <c r="G90" s="160"/>
      <c r="H90" s="160"/>
      <c r="I90" s="160"/>
      <c r="J90" s="160"/>
      <c r="K90" s="160"/>
      <c r="L90" s="160"/>
      <c r="M90" s="160"/>
      <c r="N90" s="160"/>
      <c r="O90" s="164"/>
    </row>
    <row r="91" spans="2:15" x14ac:dyDescent="0.2">
      <c r="B91" s="159"/>
      <c r="C91" s="160"/>
      <c r="D91" s="160"/>
      <c r="E91" s="160"/>
      <c r="F91" s="160"/>
      <c r="G91" s="160"/>
      <c r="H91" s="160"/>
      <c r="I91" s="160"/>
      <c r="J91" s="160"/>
      <c r="K91" s="160"/>
      <c r="L91" s="160"/>
      <c r="M91" s="160"/>
      <c r="N91" s="160"/>
      <c r="O91" s="164"/>
    </row>
    <row r="92" spans="2:15" x14ac:dyDescent="0.2">
      <c r="B92" s="159"/>
      <c r="C92" s="160"/>
      <c r="D92" s="160"/>
      <c r="E92" s="160"/>
      <c r="F92" s="160"/>
      <c r="G92" s="160"/>
      <c r="H92" s="160"/>
      <c r="I92" s="160"/>
      <c r="J92" s="160"/>
      <c r="K92" s="160"/>
      <c r="L92" s="160"/>
      <c r="M92" s="160"/>
      <c r="N92" s="160"/>
      <c r="O92" s="164"/>
    </row>
    <row r="93" spans="2:15" x14ac:dyDescent="0.2">
      <c r="B93" s="159"/>
      <c r="C93" s="160"/>
      <c r="D93" s="160"/>
      <c r="E93" s="160"/>
      <c r="F93" s="160"/>
      <c r="G93" s="160"/>
      <c r="H93" s="160"/>
      <c r="I93" s="160"/>
      <c r="J93" s="160"/>
      <c r="K93" s="160"/>
      <c r="L93" s="160"/>
      <c r="M93" s="160"/>
      <c r="N93" s="160"/>
      <c r="O93" s="164"/>
    </row>
    <row r="94" spans="2:15" x14ac:dyDescent="0.2">
      <c r="B94" s="159"/>
      <c r="C94" s="160"/>
      <c r="D94" s="160"/>
      <c r="E94" s="160"/>
      <c r="F94" s="160"/>
      <c r="G94" s="160"/>
      <c r="H94" s="160"/>
      <c r="I94" s="160"/>
      <c r="J94" s="160"/>
      <c r="K94" s="160"/>
      <c r="L94" s="160"/>
      <c r="M94" s="160"/>
      <c r="N94" s="160"/>
      <c r="O94" s="164"/>
    </row>
    <row r="95" spans="2:15" x14ac:dyDescent="0.2">
      <c r="B95" s="159"/>
      <c r="C95" s="160"/>
      <c r="D95" s="160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4"/>
    </row>
    <row r="96" spans="2:15" x14ac:dyDescent="0.2">
      <c r="B96" s="159"/>
      <c r="C96" s="160"/>
      <c r="D96" s="160"/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4"/>
    </row>
    <row r="97" spans="2:15" x14ac:dyDescent="0.2">
      <c r="B97" s="159"/>
      <c r="C97" s="160"/>
      <c r="D97" s="160"/>
      <c r="E97" s="160"/>
      <c r="F97" s="160"/>
      <c r="G97" s="160"/>
      <c r="H97" s="160"/>
      <c r="I97" s="160"/>
      <c r="J97" s="160"/>
      <c r="K97" s="160"/>
      <c r="L97" s="160"/>
      <c r="M97" s="160"/>
      <c r="N97" s="160"/>
      <c r="O97" s="164"/>
    </row>
    <row r="98" spans="2:15" x14ac:dyDescent="0.2">
      <c r="B98" s="159"/>
      <c r="C98" s="160"/>
      <c r="D98" s="160"/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4"/>
    </row>
    <row r="99" spans="2:15" x14ac:dyDescent="0.2">
      <c r="B99" s="159"/>
      <c r="C99" s="160"/>
      <c r="D99" s="160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4"/>
    </row>
    <row r="100" spans="2:15" x14ac:dyDescent="0.2">
      <c r="B100" s="159"/>
      <c r="C100" s="160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164"/>
    </row>
    <row r="101" spans="2:15" x14ac:dyDescent="0.2">
      <c r="B101" s="159"/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4"/>
    </row>
    <row r="102" spans="2:15" x14ac:dyDescent="0.2">
      <c r="B102" s="159"/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4"/>
    </row>
    <row r="103" spans="2:15" x14ac:dyDescent="0.2">
      <c r="B103" s="159"/>
      <c r="C103" s="160"/>
      <c r="D103" s="160"/>
      <c r="E103" s="160"/>
      <c r="F103" s="160"/>
      <c r="G103" s="160"/>
      <c r="H103" s="160"/>
      <c r="I103" s="160"/>
      <c r="J103" s="160"/>
      <c r="K103" s="160"/>
      <c r="L103" s="160"/>
      <c r="M103" s="160"/>
      <c r="N103" s="160"/>
      <c r="O103" s="164"/>
    </row>
    <row r="104" spans="2:15" x14ac:dyDescent="0.2">
      <c r="B104" s="159"/>
      <c r="C104" s="160"/>
      <c r="D104" s="160"/>
      <c r="E104" s="160"/>
      <c r="F104" s="160"/>
      <c r="G104" s="160"/>
      <c r="H104" s="160"/>
      <c r="I104" s="160"/>
      <c r="J104" s="160"/>
      <c r="K104" s="160"/>
      <c r="L104" s="160"/>
      <c r="M104" s="160"/>
      <c r="N104" s="160"/>
      <c r="O104" s="164"/>
    </row>
    <row r="105" spans="2:15" x14ac:dyDescent="0.2">
      <c r="B105" s="159"/>
      <c r="C105" s="160"/>
      <c r="D105" s="160"/>
      <c r="E105" s="160"/>
      <c r="F105" s="160"/>
      <c r="G105" s="160"/>
      <c r="H105" s="160"/>
      <c r="I105" s="160"/>
      <c r="J105" s="160"/>
      <c r="K105" s="160"/>
      <c r="L105" s="160"/>
      <c r="M105" s="160"/>
      <c r="N105" s="160"/>
      <c r="O105" s="164"/>
    </row>
    <row r="106" spans="2:15" ht="13.2" thickBot="1" x14ac:dyDescent="0.25">
      <c r="B106" s="161"/>
      <c r="C106" s="162"/>
      <c r="D106" s="162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3"/>
    </row>
  </sheetData>
  <mergeCells count="4">
    <mergeCell ref="B6:B13"/>
    <mergeCell ref="B14:B38"/>
    <mergeCell ref="B39:B47"/>
    <mergeCell ref="D32:G32"/>
  </mergeCells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J56"/>
  <sheetViews>
    <sheetView showGridLines="0" view="pageBreakPreview" zoomScaleNormal="80" zoomScaleSheetLayoutView="100" workbookViewId="0"/>
  </sheetViews>
  <sheetFormatPr defaultColWidth="9.109375" defaultRowHeight="12.6" x14ac:dyDescent="0.25"/>
  <cols>
    <col min="1" max="1" width="0.88671875" style="37" customWidth="1"/>
    <col min="2" max="2" width="39.109375" style="40" customWidth="1"/>
    <col min="3" max="3" width="18.33203125" style="37" customWidth="1"/>
    <col min="4" max="4" width="14.33203125" style="37" customWidth="1"/>
    <col min="5" max="5" width="20.88671875" style="37" customWidth="1"/>
    <col min="6" max="6" width="15.5546875" style="37" customWidth="1"/>
    <col min="7" max="7" width="16" style="37" customWidth="1"/>
    <col min="8" max="8" width="1.5546875" style="37" customWidth="1"/>
    <col min="9" max="9" width="57.5546875" style="40" customWidth="1"/>
    <col min="10" max="10" width="9.109375" style="37"/>
    <col min="11" max="11" width="9.5546875" style="37" bestFit="1" customWidth="1"/>
    <col min="12" max="16384" width="9.109375" style="37"/>
  </cols>
  <sheetData>
    <row r="1" spans="1:10" ht="22.5" customHeight="1" x14ac:dyDescent="0.3">
      <c r="A1" s="150"/>
      <c r="B1" s="64" t="s">
        <v>82</v>
      </c>
      <c r="C1" s="64"/>
      <c r="D1" s="64"/>
      <c r="E1" s="64"/>
      <c r="F1" s="64"/>
      <c r="G1" s="65"/>
      <c r="H1" s="65"/>
      <c r="I1" s="65"/>
    </row>
    <row r="2" spans="1:10" x14ac:dyDescent="0.25">
      <c r="B2" s="38"/>
      <c r="C2" s="38"/>
      <c r="D2" s="38"/>
      <c r="E2" s="38"/>
      <c r="F2" s="38"/>
      <c r="G2" s="38"/>
      <c r="H2" s="39"/>
    </row>
    <row r="3" spans="1:10" ht="29.25" customHeight="1" x14ac:dyDescent="0.25">
      <c r="B3" s="77" t="s">
        <v>70</v>
      </c>
      <c r="C3" s="324" t="s">
        <v>165</v>
      </c>
      <c r="D3" s="185"/>
      <c r="E3" s="185"/>
      <c r="F3" s="185"/>
      <c r="G3" s="303" t="s">
        <v>33</v>
      </c>
      <c r="I3" s="74" t="s">
        <v>38</v>
      </c>
    </row>
    <row r="4" spans="1:10" x14ac:dyDescent="0.25">
      <c r="B4" s="76"/>
      <c r="C4" s="76"/>
      <c r="D4" s="76"/>
      <c r="E4" s="76"/>
      <c r="F4" s="76"/>
      <c r="G4" s="76"/>
      <c r="I4" s="184"/>
    </row>
    <row r="5" spans="1:10" ht="16.2" x14ac:dyDescent="0.25">
      <c r="B5" s="177" t="s">
        <v>158</v>
      </c>
      <c r="C5" s="178"/>
      <c r="D5" s="179"/>
      <c r="E5" s="180"/>
      <c r="F5" s="180"/>
      <c r="G5" s="180"/>
      <c r="I5" s="115"/>
    </row>
    <row r="6" spans="1:10" x14ac:dyDescent="0.25">
      <c r="B6" s="173"/>
      <c r="C6" s="78"/>
      <c r="D6" s="79"/>
      <c r="E6" s="79"/>
      <c r="F6" s="350"/>
      <c r="G6" s="351"/>
      <c r="I6" s="116"/>
      <c r="J6" s="40"/>
    </row>
    <row r="7" spans="1:10" x14ac:dyDescent="0.25">
      <c r="B7" s="114"/>
      <c r="C7" s="78"/>
      <c r="D7" s="81"/>
      <c r="E7" s="79"/>
      <c r="F7" s="323"/>
      <c r="G7" s="112"/>
      <c r="I7" s="117"/>
      <c r="J7" s="40"/>
    </row>
    <row r="8" spans="1:10" x14ac:dyDescent="0.25">
      <c r="B8" s="114"/>
      <c r="C8" s="78"/>
      <c r="D8" s="81"/>
      <c r="E8" s="79"/>
      <c r="F8" s="323"/>
      <c r="G8" s="112"/>
      <c r="I8" s="117"/>
      <c r="J8" s="40"/>
    </row>
    <row r="9" spans="1:10" x14ac:dyDescent="0.25">
      <c r="B9" s="114"/>
      <c r="C9" s="78"/>
      <c r="D9" s="81"/>
      <c r="E9" s="79"/>
      <c r="F9" s="323"/>
      <c r="G9" s="112"/>
      <c r="I9" s="117"/>
      <c r="J9" s="40"/>
    </row>
    <row r="10" spans="1:10" x14ac:dyDescent="0.25">
      <c r="B10" s="114"/>
      <c r="C10" s="78"/>
      <c r="D10" s="81"/>
      <c r="E10" s="79"/>
      <c r="F10" s="323"/>
      <c r="G10" s="112"/>
      <c r="I10" s="117"/>
      <c r="J10" s="40"/>
    </row>
    <row r="11" spans="1:10" x14ac:dyDescent="0.25">
      <c r="B11" s="113"/>
      <c r="C11" s="82"/>
      <c r="D11" s="83"/>
      <c r="E11" s="83"/>
      <c r="F11" s="80"/>
      <c r="G11" s="111"/>
      <c r="I11" s="117"/>
      <c r="J11" s="40"/>
    </row>
    <row r="12" spans="1:10" x14ac:dyDescent="0.25">
      <c r="B12" s="67" t="s">
        <v>3</v>
      </c>
      <c r="C12" s="78"/>
      <c r="D12" s="176"/>
      <c r="E12" s="176"/>
      <c r="F12" s="325"/>
      <c r="G12" s="172">
        <f>SUMIF(G6:G11,"Y",F6:F11)</f>
        <v>0</v>
      </c>
      <c r="I12" s="117"/>
      <c r="J12" s="40"/>
    </row>
    <row r="13" spans="1:10" x14ac:dyDescent="0.25">
      <c r="B13" s="67"/>
      <c r="C13" s="67"/>
      <c r="D13" s="67"/>
      <c r="E13" s="67"/>
      <c r="F13" s="66"/>
      <c r="G13" s="172"/>
      <c r="I13" s="117"/>
      <c r="J13" s="40"/>
    </row>
    <row r="14" spans="1:10" ht="16.2" x14ac:dyDescent="0.25">
      <c r="B14" s="177" t="s">
        <v>159</v>
      </c>
      <c r="C14" s="178"/>
      <c r="D14" s="179"/>
      <c r="E14" s="179"/>
      <c r="F14" s="180"/>
      <c r="G14" s="181"/>
      <c r="I14" s="115"/>
      <c r="J14" s="40"/>
    </row>
    <row r="15" spans="1:10" x14ac:dyDescent="0.25">
      <c r="B15" s="173"/>
      <c r="C15" s="78"/>
      <c r="D15" s="79"/>
      <c r="E15" s="79"/>
      <c r="F15" s="323"/>
      <c r="G15" s="174"/>
      <c r="I15" s="117"/>
      <c r="J15" s="40"/>
    </row>
    <row r="16" spans="1:10" x14ac:dyDescent="0.25">
      <c r="B16" s="114"/>
      <c r="C16" s="78"/>
      <c r="D16" s="81"/>
      <c r="E16" s="79"/>
      <c r="F16" s="323"/>
      <c r="G16" s="112"/>
      <c r="I16" s="117"/>
      <c r="J16" s="40"/>
    </row>
    <row r="17" spans="1:10" x14ac:dyDescent="0.25">
      <c r="B17" s="114"/>
      <c r="C17" s="78"/>
      <c r="D17" s="81"/>
      <c r="E17" s="79"/>
      <c r="F17" s="323"/>
      <c r="G17" s="112"/>
      <c r="I17" s="117"/>
      <c r="J17" s="40"/>
    </row>
    <row r="18" spans="1:10" x14ac:dyDescent="0.25">
      <c r="B18" s="114"/>
      <c r="C18" s="78"/>
      <c r="D18" s="81"/>
      <c r="E18" s="79"/>
      <c r="F18" s="323"/>
      <c r="G18" s="112"/>
      <c r="I18" s="117"/>
      <c r="J18" s="40"/>
    </row>
    <row r="19" spans="1:10" x14ac:dyDescent="0.25">
      <c r="B19" s="114"/>
      <c r="C19" s="78"/>
      <c r="D19" s="81"/>
      <c r="E19" s="79"/>
      <c r="F19" s="323"/>
      <c r="G19" s="112"/>
      <c r="I19" s="117"/>
      <c r="J19" s="40"/>
    </row>
    <row r="20" spans="1:10" x14ac:dyDescent="0.25">
      <c r="B20" s="113"/>
      <c r="C20" s="82"/>
      <c r="D20" s="83"/>
      <c r="E20" s="83"/>
      <c r="F20" s="80"/>
      <c r="G20" s="111"/>
      <c r="I20" s="117"/>
      <c r="J20" s="40"/>
    </row>
    <row r="21" spans="1:10" x14ac:dyDescent="0.25">
      <c r="A21" s="66"/>
      <c r="B21" s="67" t="s">
        <v>3</v>
      </c>
      <c r="C21" s="78"/>
      <c r="D21" s="176"/>
      <c r="E21" s="176"/>
      <c r="F21" s="325"/>
      <c r="G21" s="172"/>
      <c r="I21" s="117"/>
      <c r="J21" s="40"/>
    </row>
    <row r="22" spans="1:10" x14ac:dyDescent="0.25">
      <c r="B22" s="67"/>
      <c r="C22" s="67"/>
      <c r="D22" s="67"/>
      <c r="E22" s="67"/>
      <c r="F22" s="66"/>
      <c r="G22" s="172"/>
      <c r="I22" s="117"/>
      <c r="J22" s="40"/>
    </row>
    <row r="23" spans="1:10" ht="16.2" x14ac:dyDescent="0.25">
      <c r="B23" s="177" t="s">
        <v>160</v>
      </c>
      <c r="C23" s="182"/>
      <c r="D23" s="183"/>
      <c r="E23" s="183"/>
      <c r="F23" s="180"/>
      <c r="G23" s="181"/>
      <c r="I23" s="117"/>
      <c r="J23" s="40"/>
    </row>
    <row r="24" spans="1:10" x14ac:dyDescent="0.25">
      <c r="B24" s="173"/>
      <c r="C24" s="78"/>
      <c r="D24" s="79"/>
      <c r="E24" s="79"/>
      <c r="F24" s="323"/>
      <c r="G24" s="174"/>
      <c r="I24" s="117"/>
      <c r="J24" s="40"/>
    </row>
    <row r="25" spans="1:10" x14ac:dyDescent="0.25">
      <c r="B25" s="114"/>
      <c r="C25" s="78"/>
      <c r="D25" s="81"/>
      <c r="E25" s="79"/>
      <c r="F25" s="323"/>
      <c r="G25" s="112"/>
      <c r="I25" s="117"/>
      <c r="J25" s="40"/>
    </row>
    <row r="26" spans="1:10" x14ac:dyDescent="0.25">
      <c r="B26" s="114"/>
      <c r="C26" s="78"/>
      <c r="D26" s="81"/>
      <c r="E26" s="79"/>
      <c r="F26" s="323"/>
      <c r="G26" s="112"/>
      <c r="I26" s="295"/>
      <c r="J26" s="40"/>
    </row>
    <row r="27" spans="1:10" x14ac:dyDescent="0.25">
      <c r="B27" s="114"/>
      <c r="C27" s="78"/>
      <c r="D27" s="81"/>
      <c r="E27" s="79"/>
      <c r="F27" s="350"/>
      <c r="G27" s="112"/>
      <c r="I27" s="117"/>
      <c r="J27" s="40"/>
    </row>
    <row r="28" spans="1:10" x14ac:dyDescent="0.25">
      <c r="B28" s="114"/>
      <c r="C28" s="78"/>
      <c r="D28" s="81"/>
      <c r="E28" s="79"/>
      <c r="F28" s="323"/>
      <c r="G28" s="112"/>
      <c r="I28" s="117"/>
      <c r="J28" s="40"/>
    </row>
    <row r="29" spans="1:10" x14ac:dyDescent="0.25">
      <c r="B29" s="175"/>
      <c r="C29" s="84"/>
      <c r="D29" s="85"/>
      <c r="E29" s="85"/>
      <c r="F29" s="80"/>
      <c r="G29" s="111"/>
      <c r="I29" s="117"/>
      <c r="J29" s="40"/>
    </row>
    <row r="30" spans="1:10" x14ac:dyDescent="0.25">
      <c r="A30" s="66"/>
      <c r="B30" s="67" t="s">
        <v>3</v>
      </c>
      <c r="C30" s="78"/>
      <c r="D30" s="176"/>
      <c r="E30" s="176"/>
      <c r="F30" s="325"/>
      <c r="G30" s="172">
        <f>SUMIF(G24:G29,"Y",F24:F29)</f>
        <v>0</v>
      </c>
      <c r="I30" s="117"/>
      <c r="J30" s="40"/>
    </row>
    <row r="31" spans="1:10" x14ac:dyDescent="0.25">
      <c r="C31" s="41"/>
    </row>
    <row r="56" spans="3:3" x14ac:dyDescent="0.25">
      <c r="C56" s="342"/>
    </row>
  </sheetData>
  <phoneticPr fontId="0" type="noConversion"/>
  <printOptions horizontalCentered="1"/>
  <pageMargins left="0.35" right="0.36" top="0.37" bottom="0.36" header="0.25" footer="0.18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3"/>
  <sheetViews>
    <sheetView showGridLines="0" view="pageBreakPreview" zoomScaleNormal="100" zoomScaleSheetLayoutView="100" workbookViewId="0"/>
  </sheetViews>
  <sheetFormatPr defaultColWidth="9.109375" defaultRowHeight="12.6" outlineLevelRow="1" x14ac:dyDescent="0.25"/>
  <cols>
    <col min="1" max="1" width="0.88671875" style="197" customWidth="1"/>
    <col min="2" max="2" width="17" style="197" customWidth="1"/>
    <col min="3" max="3" width="2.44140625" style="197" customWidth="1"/>
    <col min="4" max="4" width="42.5546875" style="197" customWidth="1"/>
    <col min="5" max="5" width="2.109375" style="197" customWidth="1"/>
    <col min="6" max="6" width="42.5546875" style="197" customWidth="1"/>
    <col min="7" max="7" width="2.109375" style="197" customWidth="1"/>
    <col min="8" max="8" width="42.5546875" style="197" customWidth="1"/>
    <col min="9" max="9" width="2.109375" style="197" customWidth="1"/>
    <col min="10" max="10" width="42.5546875" style="197" customWidth="1"/>
    <col min="11" max="11" width="2.109375" style="197" customWidth="1"/>
    <col min="12" max="12" width="15.6640625" style="197" customWidth="1"/>
    <col min="13" max="13" width="2.109375" style="197" customWidth="1"/>
    <col min="14" max="14" width="15.6640625" style="197" customWidth="1"/>
    <col min="15" max="15" width="2.109375" style="197" customWidth="1"/>
    <col min="16" max="16" width="16.21875" style="197" customWidth="1"/>
    <col min="17" max="17" width="2.44140625" style="197" bestFit="1" customWidth="1"/>
    <col min="18" max="16384" width="9.109375" style="197"/>
  </cols>
  <sheetData>
    <row r="1" spans="2:16" s="224" customFormat="1" ht="22.5" customHeight="1" x14ac:dyDescent="0.3">
      <c r="B1" s="226" t="s">
        <v>71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</row>
    <row r="2" spans="2:16" s="222" customFormat="1" ht="12.75" customHeight="1" x14ac:dyDescent="0.25"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2:16" ht="27.75" customHeight="1" x14ac:dyDescent="0.25">
      <c r="B3" s="221" t="s">
        <v>23</v>
      </c>
      <c r="C3" s="211"/>
      <c r="D3" s="220" t="s">
        <v>32</v>
      </c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</row>
    <row r="4" spans="2:16" x14ac:dyDescent="0.25">
      <c r="B4" s="211"/>
      <c r="C4" s="211"/>
      <c r="D4" s="218"/>
      <c r="E4" s="211"/>
      <c r="F4" s="218"/>
      <c r="G4" s="211"/>
      <c r="H4" s="218"/>
      <c r="I4" s="211"/>
      <c r="J4" s="211"/>
      <c r="K4" s="211"/>
      <c r="L4" s="218"/>
      <c r="M4" s="211"/>
      <c r="N4" s="218"/>
      <c r="O4" s="211"/>
      <c r="P4" s="218"/>
    </row>
    <row r="5" spans="2:16" ht="26.25" customHeight="1" x14ac:dyDescent="0.2">
      <c r="B5" s="363"/>
      <c r="C5" s="211"/>
      <c r="D5" s="306" t="s">
        <v>2</v>
      </c>
      <c r="E5" s="216" t="s">
        <v>1</v>
      </c>
      <c r="F5" s="217" t="str">
        <f>IF(ISNUMBER(SEARCH("#",D6))=TRUE,D6,IF(D6=0,"",CONCATENATE("# ",D6,"s")))</f>
        <v/>
      </c>
      <c r="G5" s="216" t="s">
        <v>1</v>
      </c>
      <c r="H5" s="217" t="str">
        <f>IF(ISNUMBER(SEARCH("#",F6))=TRUE,F6,IF(F6=0,"",CONCATENATE("# ",F6,"s")))</f>
        <v/>
      </c>
      <c r="I5" s="216" t="s">
        <v>1</v>
      </c>
      <c r="J5" s="353" t="str">
        <f>IF(ISNUMBER(SEARCH("#",H6))=TRUE,H6,IF(H6=0,"",CONCATENATE("# ",H6,"s")))</f>
        <v/>
      </c>
    </row>
    <row r="6" spans="2:16" s="208" customFormat="1" ht="26.25" customHeight="1" x14ac:dyDescent="0.25">
      <c r="B6" s="363"/>
      <c r="C6" s="211"/>
      <c r="D6" s="214"/>
      <c r="E6" s="215"/>
      <c r="F6" s="214"/>
      <c r="G6" s="215"/>
      <c r="H6" s="214"/>
      <c r="I6" s="215"/>
      <c r="J6" s="214" t="s">
        <v>166</v>
      </c>
    </row>
    <row r="7" spans="2:16" s="208" customFormat="1" x14ac:dyDescent="0.25">
      <c r="B7" s="363"/>
      <c r="C7" s="211"/>
      <c r="D7" s="213"/>
      <c r="E7" s="209"/>
      <c r="F7" s="212"/>
      <c r="G7" s="209"/>
      <c r="H7" s="213"/>
      <c r="I7" s="209"/>
      <c r="J7" s="213"/>
    </row>
    <row r="8" spans="2:16" s="208" customFormat="1" outlineLevel="1" x14ac:dyDescent="0.25">
      <c r="B8" s="312"/>
      <c r="C8" s="211"/>
      <c r="D8" s="209"/>
      <c r="E8" s="209"/>
      <c r="F8" s="209"/>
      <c r="G8" s="209"/>
      <c r="H8" s="209"/>
      <c r="I8" s="209"/>
      <c r="J8" s="209"/>
    </row>
    <row r="9" spans="2:16" s="208" customFormat="1" outlineLevel="1" x14ac:dyDescent="0.25">
      <c r="B9" s="302"/>
      <c r="C9" s="211"/>
      <c r="D9" s="209"/>
      <c r="E9" s="209"/>
      <c r="F9" s="209"/>
      <c r="H9" s="210"/>
      <c r="I9" s="209"/>
    </row>
    <row r="10" spans="2:16" ht="25.2" outlineLevel="1" x14ac:dyDescent="0.25">
      <c r="B10" s="197" t="s">
        <v>143</v>
      </c>
      <c r="D10" s="298"/>
      <c r="F10" s="207"/>
      <c r="H10" s="300"/>
      <c r="J10" s="298"/>
    </row>
    <row r="11" spans="2:16" ht="5.0999999999999996" customHeight="1" outlineLevel="1" x14ac:dyDescent="0.25">
      <c r="F11" s="205"/>
    </row>
    <row r="12" spans="2:16" outlineLevel="1" x14ac:dyDescent="0.25">
      <c r="B12" s="197" t="s">
        <v>136</v>
      </c>
      <c r="D12" s="198"/>
      <c r="F12" s="198"/>
      <c r="H12" s="198"/>
      <c r="J12" s="198"/>
    </row>
    <row r="13" spans="2:16" ht="5.0999999999999996" customHeight="1" outlineLevel="1" x14ac:dyDescent="0.25"/>
    <row r="14" spans="2:16" outlineLevel="1" x14ac:dyDescent="0.25">
      <c r="B14" s="197" t="s">
        <v>130</v>
      </c>
      <c r="D14" s="298"/>
      <c r="F14" s="207"/>
      <c r="H14" s="206"/>
      <c r="J14" s="206"/>
    </row>
    <row r="15" spans="2:16" outlineLevel="1" x14ac:dyDescent="0.25">
      <c r="B15" s="302"/>
      <c r="D15" s="288" t="str">
        <f>IF(OR(D10="",D14=""),"",D14/D10-1)</f>
        <v/>
      </c>
      <c r="F15" s="288" t="str">
        <f>IF(OR(F10="",F14=""),"",F14/F10-1)</f>
        <v/>
      </c>
      <c r="H15" s="288" t="str">
        <f>IF(OR(H10="",H14=""),"",H14/H10-1)</f>
        <v/>
      </c>
      <c r="J15" s="288" t="str">
        <f>IF(OR(J10="",J14=""),"",J14/J10-1)</f>
        <v/>
      </c>
    </row>
    <row r="16" spans="2:16" outlineLevel="1" x14ac:dyDescent="0.25">
      <c r="F16" s="205"/>
    </row>
    <row r="17" spans="2:12" s="199" customFormat="1" outlineLevel="1" x14ac:dyDescent="0.25">
      <c r="B17" s="199" t="s">
        <v>21</v>
      </c>
      <c r="C17" s="204"/>
      <c r="D17" s="203"/>
      <c r="E17" s="202"/>
      <c r="F17" s="203"/>
      <c r="G17" s="202"/>
      <c r="H17" s="203"/>
      <c r="I17" s="202"/>
      <c r="J17" s="203"/>
    </row>
    <row r="18" spans="2:12" s="199" customFormat="1" outlineLevel="1" x14ac:dyDescent="0.25">
      <c r="C18" s="204"/>
      <c r="D18" s="203"/>
      <c r="E18" s="202"/>
      <c r="F18" s="203"/>
      <c r="G18" s="202"/>
      <c r="H18" s="203"/>
      <c r="I18" s="202"/>
      <c r="J18" s="203"/>
    </row>
    <row r="19" spans="2:12" s="199" customFormat="1" outlineLevel="1" x14ac:dyDescent="0.25">
      <c r="C19" s="204"/>
      <c r="D19" s="203"/>
      <c r="E19" s="202"/>
      <c r="F19" s="203"/>
      <c r="G19" s="202"/>
      <c r="H19" s="203"/>
      <c r="I19" s="202"/>
      <c r="J19" s="203"/>
    </row>
    <row r="20" spans="2:12" s="199" customFormat="1" outlineLevel="1" x14ac:dyDescent="0.25">
      <c r="C20" s="204"/>
      <c r="D20" s="203"/>
      <c r="E20" s="202"/>
      <c r="F20" s="203"/>
      <c r="G20" s="202"/>
      <c r="H20" s="203"/>
      <c r="I20" s="202"/>
      <c r="J20" s="203"/>
    </row>
    <row r="21" spans="2:12" s="199" customFormat="1" outlineLevel="1" x14ac:dyDescent="0.25">
      <c r="C21" s="204"/>
      <c r="D21" s="203"/>
      <c r="E21" s="202"/>
      <c r="F21" s="203"/>
      <c r="G21" s="202"/>
      <c r="H21" s="203"/>
      <c r="I21" s="202"/>
      <c r="J21" s="203"/>
    </row>
    <row r="22" spans="2:12" s="199" customFormat="1" outlineLevel="1" x14ac:dyDescent="0.25">
      <c r="C22" s="204"/>
      <c r="D22" s="203"/>
      <c r="E22" s="202"/>
      <c r="F22" s="203"/>
      <c r="G22" s="202"/>
      <c r="H22" s="203"/>
      <c r="I22" s="202"/>
      <c r="J22" s="203"/>
    </row>
    <row r="23" spans="2:12" s="199" customFormat="1" outlineLevel="1" x14ac:dyDescent="0.25">
      <c r="C23" s="204"/>
      <c r="D23" s="203"/>
      <c r="E23" s="202"/>
      <c r="F23" s="203"/>
      <c r="G23" s="202"/>
      <c r="H23" s="203"/>
      <c r="I23" s="202"/>
      <c r="J23" s="203"/>
    </row>
    <row r="24" spans="2:12" s="199" customFormat="1" outlineLevel="1" x14ac:dyDescent="0.25">
      <c r="C24" s="204"/>
      <c r="D24" s="203"/>
      <c r="E24" s="202"/>
      <c r="F24" s="203"/>
      <c r="G24" s="202"/>
      <c r="H24" s="203"/>
      <c r="I24" s="202"/>
      <c r="J24" s="203"/>
    </row>
    <row r="25" spans="2:12" s="199" customFormat="1" outlineLevel="1" x14ac:dyDescent="0.25">
      <c r="C25" s="204"/>
      <c r="D25" s="203"/>
      <c r="E25" s="202"/>
      <c r="F25" s="203"/>
      <c r="G25" s="202"/>
      <c r="H25" s="203"/>
      <c r="I25" s="202"/>
      <c r="J25" s="203"/>
    </row>
    <row r="26" spans="2:12" s="199" customFormat="1" outlineLevel="1" x14ac:dyDescent="0.25">
      <c r="C26" s="204"/>
      <c r="D26" s="203"/>
      <c r="E26" s="202"/>
      <c r="F26" s="203"/>
      <c r="G26" s="202"/>
      <c r="H26" s="203"/>
      <c r="I26" s="202"/>
      <c r="J26" s="203"/>
    </row>
    <row r="27" spans="2:12" s="199" customFormat="1" outlineLevel="1" x14ac:dyDescent="0.25">
      <c r="C27" s="204"/>
      <c r="D27" s="203"/>
      <c r="E27" s="202"/>
      <c r="F27" s="203"/>
      <c r="G27" s="202"/>
      <c r="H27" s="203"/>
      <c r="I27" s="202"/>
      <c r="J27" s="203"/>
    </row>
    <row r="28" spans="2:12" s="199" customFormat="1" outlineLevel="1" x14ac:dyDescent="0.25">
      <c r="D28" s="203"/>
      <c r="E28" s="202"/>
      <c r="F28" s="203"/>
      <c r="G28" s="202"/>
      <c r="H28" s="203"/>
      <c r="I28" s="202"/>
      <c r="J28" s="203"/>
    </row>
    <row r="29" spans="2:12" s="199" customFormat="1" outlineLevel="1" x14ac:dyDescent="0.25">
      <c r="D29" s="203"/>
      <c r="E29" s="202"/>
      <c r="F29" s="203"/>
      <c r="G29" s="202"/>
      <c r="H29" s="203"/>
      <c r="I29" s="202"/>
      <c r="J29" s="203"/>
    </row>
    <row r="30" spans="2:12" s="199" customFormat="1" outlineLevel="1" x14ac:dyDescent="0.25">
      <c r="D30" s="203"/>
      <c r="E30" s="202"/>
      <c r="F30" s="203"/>
      <c r="G30" s="202"/>
      <c r="H30" s="203"/>
      <c r="I30" s="202"/>
      <c r="J30" s="203"/>
    </row>
    <row r="31" spans="2:12" s="199" customFormat="1" outlineLevel="1" x14ac:dyDescent="0.25">
      <c r="D31" s="203"/>
      <c r="E31" s="202"/>
      <c r="F31" s="203"/>
      <c r="G31" s="202"/>
      <c r="H31" s="203"/>
      <c r="I31" s="202"/>
      <c r="J31" s="203"/>
    </row>
    <row r="32" spans="2:12" s="199" customFormat="1" outlineLevel="1" x14ac:dyDescent="0.25">
      <c r="D32" s="201"/>
      <c r="E32" s="202"/>
      <c r="F32" s="201"/>
      <c r="G32" s="202"/>
      <c r="H32" s="201"/>
      <c r="I32" s="202"/>
      <c r="J32" s="201"/>
      <c r="K32" s="202"/>
      <c r="L32" s="201"/>
    </row>
    <row r="33" spans="2:16" s="199" customFormat="1" x14ac:dyDescent="0.25">
      <c r="D33" s="200"/>
      <c r="E33" s="200"/>
      <c r="F33" s="200"/>
      <c r="G33" s="200"/>
      <c r="H33" s="200"/>
      <c r="I33" s="200"/>
      <c r="J33" s="200"/>
      <c r="K33" s="200"/>
      <c r="L33" s="200"/>
    </row>
    <row r="34" spans="2:16" x14ac:dyDescent="0.25">
      <c r="B34" s="211"/>
      <c r="C34" s="211"/>
      <c r="D34" s="218"/>
      <c r="E34" s="211"/>
      <c r="F34" s="218"/>
      <c r="G34" s="211"/>
      <c r="H34" s="218"/>
      <c r="I34" s="211"/>
      <c r="J34" s="211"/>
      <c r="K34" s="211"/>
      <c r="L34" s="218"/>
      <c r="M34" s="211"/>
      <c r="N34" s="218"/>
      <c r="O34" s="211"/>
      <c r="P34" s="218"/>
    </row>
    <row r="35" spans="2:16" ht="26.25" customHeight="1" x14ac:dyDescent="0.2">
      <c r="B35" s="363"/>
      <c r="C35" s="211"/>
      <c r="D35" s="306" t="s">
        <v>2</v>
      </c>
      <c r="E35" s="216" t="s">
        <v>1</v>
      </c>
      <c r="F35" s="353" t="str">
        <f>IF(ISNUMBER(SEARCH("#",D36))=TRUE,D36,IF(D36=0,"",CONCATENATE("# ",D36,"s")))</f>
        <v/>
      </c>
      <c r="G35" s="216" t="s">
        <v>1</v>
      </c>
      <c r="H35" s="353" t="str">
        <f>IF(ISNUMBER(SEARCH("#",F36))=TRUE,F36,IF(F36=0,"",CONCATENATE("# ",F36,"s")))</f>
        <v/>
      </c>
      <c r="I35" s="216"/>
      <c r="J35" s="209"/>
      <c r="K35" s="209"/>
      <c r="L35" s="209"/>
      <c r="M35" s="209"/>
      <c r="N35" s="209"/>
      <c r="O35" s="209"/>
      <c r="P35" s="209"/>
    </row>
    <row r="36" spans="2:16" s="208" customFormat="1" ht="26.25" customHeight="1" x14ac:dyDescent="0.25">
      <c r="B36" s="363"/>
      <c r="C36" s="211"/>
      <c r="D36" s="214"/>
      <c r="E36" s="215"/>
      <c r="F36" s="214"/>
      <c r="G36" s="215"/>
      <c r="H36" s="214" t="s">
        <v>166</v>
      </c>
      <c r="I36" s="215"/>
      <c r="J36" s="209"/>
      <c r="K36" s="209"/>
      <c r="L36" s="209"/>
      <c r="M36" s="209"/>
      <c r="N36" s="209"/>
      <c r="O36" s="209"/>
      <c r="P36" s="209"/>
    </row>
    <row r="37" spans="2:16" s="208" customFormat="1" x14ac:dyDescent="0.25">
      <c r="B37" s="363"/>
      <c r="C37" s="211"/>
      <c r="D37" s="213"/>
      <c r="E37" s="209"/>
      <c r="F37" s="213"/>
      <c r="G37" s="209"/>
      <c r="H37" s="213"/>
      <c r="I37" s="209"/>
      <c r="J37" s="209"/>
      <c r="K37" s="209"/>
      <c r="L37" s="209"/>
      <c r="M37" s="209"/>
      <c r="N37" s="209"/>
      <c r="O37" s="209"/>
      <c r="P37" s="209"/>
    </row>
    <row r="38" spans="2:16" s="208" customFormat="1" outlineLevel="1" x14ac:dyDescent="0.25">
      <c r="B38" s="311"/>
      <c r="C38" s="211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</row>
    <row r="39" spans="2:16" s="208" customFormat="1" outlineLevel="1" x14ac:dyDescent="0.25">
      <c r="C39" s="211"/>
      <c r="D39" s="210"/>
      <c r="E39" s="209"/>
      <c r="F39" s="210"/>
      <c r="G39" s="209"/>
      <c r="H39" s="210"/>
      <c r="I39" s="209"/>
      <c r="J39" s="209"/>
      <c r="K39" s="209"/>
      <c r="L39" s="209"/>
      <c r="M39" s="209"/>
      <c r="N39" s="209"/>
      <c r="O39" s="209"/>
      <c r="P39" s="209"/>
    </row>
    <row r="40" spans="2:16" ht="25.2" outlineLevel="1" x14ac:dyDescent="0.25">
      <c r="B40" s="197" t="s">
        <v>143</v>
      </c>
      <c r="D40" s="298"/>
      <c r="E40" s="297"/>
      <c r="F40" s="299"/>
      <c r="H40" s="296"/>
    </row>
    <row r="41" spans="2:16" ht="5.0999999999999996" customHeight="1" outlineLevel="1" x14ac:dyDescent="0.25">
      <c r="F41" s="205"/>
    </row>
    <row r="42" spans="2:16" outlineLevel="1" x14ac:dyDescent="0.25">
      <c r="B42" s="197" t="s">
        <v>136</v>
      </c>
      <c r="D42" s="198"/>
      <c r="F42" s="198"/>
      <c r="H42" s="198"/>
    </row>
    <row r="43" spans="2:16" ht="5.0999999999999996" customHeight="1" outlineLevel="1" x14ac:dyDescent="0.25"/>
    <row r="44" spans="2:16" outlineLevel="1" x14ac:dyDescent="0.25">
      <c r="B44" s="197" t="s">
        <v>130</v>
      </c>
      <c r="D44" s="298"/>
      <c r="F44" s="207"/>
      <c r="H44" s="206"/>
    </row>
    <row r="45" spans="2:16" outlineLevel="1" x14ac:dyDescent="0.25">
      <c r="B45" s="302"/>
      <c r="D45" s="288" t="str">
        <f>IF(OR(D40="",D44=""),"",D44/D40-1)</f>
        <v/>
      </c>
      <c r="F45" s="288" t="str">
        <f>IF(OR(F40="",F44=""),"",F44/F40-1)</f>
        <v/>
      </c>
      <c r="H45" s="288" t="str">
        <f>IF(OR(H40="",H44=""),"",H44/H40-1)</f>
        <v/>
      </c>
    </row>
    <row r="46" spans="2:16" outlineLevel="1" x14ac:dyDescent="0.25">
      <c r="F46" s="205"/>
    </row>
    <row r="47" spans="2:16" s="199" customFormat="1" outlineLevel="1" x14ac:dyDescent="0.25">
      <c r="B47" s="199" t="s">
        <v>21</v>
      </c>
      <c r="C47" s="204"/>
      <c r="D47" s="203"/>
      <c r="E47" s="202"/>
      <c r="F47" s="203"/>
      <c r="G47" s="202"/>
      <c r="H47" s="203"/>
      <c r="I47" s="202"/>
    </row>
    <row r="48" spans="2:16" s="199" customFormat="1" outlineLevel="1" x14ac:dyDescent="0.25">
      <c r="C48" s="204"/>
      <c r="D48" s="203"/>
      <c r="E48" s="202"/>
      <c r="F48" s="203"/>
      <c r="G48" s="202"/>
      <c r="H48" s="203"/>
      <c r="I48" s="202"/>
    </row>
    <row r="49" spans="3:12" s="199" customFormat="1" outlineLevel="1" x14ac:dyDescent="0.25">
      <c r="C49" s="204"/>
      <c r="D49" s="203"/>
      <c r="E49" s="202"/>
      <c r="F49" s="203"/>
      <c r="G49" s="202"/>
      <c r="H49" s="203"/>
      <c r="I49" s="202"/>
    </row>
    <row r="50" spans="3:12" s="199" customFormat="1" outlineLevel="1" x14ac:dyDescent="0.25">
      <c r="C50" s="204"/>
      <c r="D50" s="203"/>
      <c r="E50" s="202"/>
      <c r="F50" s="203"/>
      <c r="G50" s="202"/>
      <c r="H50" s="203"/>
      <c r="I50" s="202"/>
    </row>
    <row r="51" spans="3:12" s="199" customFormat="1" ht="13.2" outlineLevel="1" x14ac:dyDescent="0.25">
      <c r="C51" s="204"/>
      <c r="D51" s="203"/>
      <c r="E51" s="202"/>
      <c r="F51" s="203"/>
      <c r="G51" s="202"/>
      <c r="H51" s="352"/>
      <c r="I51" s="202"/>
    </row>
    <row r="52" spans="3:12" s="199" customFormat="1" outlineLevel="1" x14ac:dyDescent="0.25">
      <c r="C52" s="204"/>
      <c r="D52" s="203"/>
      <c r="E52" s="202"/>
      <c r="F52" s="203"/>
      <c r="G52" s="202"/>
      <c r="H52" s="203"/>
      <c r="I52" s="202"/>
    </row>
    <row r="53" spans="3:12" s="199" customFormat="1" outlineLevel="1" x14ac:dyDescent="0.25">
      <c r="C53" s="204"/>
      <c r="D53" s="203"/>
      <c r="E53" s="202"/>
      <c r="F53" s="301"/>
      <c r="G53" s="202"/>
      <c r="H53" s="301"/>
      <c r="I53" s="202"/>
    </row>
    <row r="54" spans="3:12" s="199" customFormat="1" outlineLevel="1" x14ac:dyDescent="0.25">
      <c r="C54" s="204"/>
      <c r="D54" s="203"/>
      <c r="E54" s="202"/>
      <c r="F54" s="301"/>
      <c r="G54" s="202"/>
      <c r="H54" s="203"/>
      <c r="I54" s="202"/>
    </row>
    <row r="55" spans="3:12" s="199" customFormat="1" outlineLevel="1" x14ac:dyDescent="0.25">
      <c r="C55" s="204"/>
      <c r="D55" s="203"/>
      <c r="E55" s="202"/>
      <c r="F55" s="301"/>
      <c r="G55" s="202"/>
      <c r="H55" s="203"/>
      <c r="I55" s="202"/>
    </row>
    <row r="56" spans="3:12" s="199" customFormat="1" outlineLevel="1" x14ac:dyDescent="0.25">
      <c r="C56" s="204"/>
      <c r="D56" s="203"/>
      <c r="E56" s="202"/>
      <c r="F56" s="301"/>
      <c r="G56" s="202"/>
      <c r="H56" s="203"/>
      <c r="I56" s="202"/>
    </row>
    <row r="57" spans="3:12" s="199" customFormat="1" ht="13.2" outlineLevel="1" x14ac:dyDescent="0.25">
      <c r="C57" s="204"/>
      <c r="D57" s="203"/>
      <c r="E57" s="202"/>
      <c r="F57" s="301"/>
      <c r="G57" s="202"/>
      <c r="H57" s="352"/>
      <c r="I57" s="202"/>
    </row>
    <row r="58" spans="3:12" s="199" customFormat="1" outlineLevel="1" x14ac:dyDescent="0.25">
      <c r="D58" s="203"/>
      <c r="E58" s="202"/>
      <c r="F58" s="301"/>
      <c r="G58" s="202"/>
      <c r="H58" s="203"/>
      <c r="I58" s="202"/>
    </row>
    <row r="59" spans="3:12" s="199" customFormat="1" outlineLevel="1" x14ac:dyDescent="0.25">
      <c r="D59" s="203"/>
      <c r="E59" s="202"/>
      <c r="F59" s="301"/>
      <c r="G59" s="202"/>
      <c r="H59" s="203"/>
      <c r="I59" s="202"/>
    </row>
    <row r="60" spans="3:12" s="199" customFormat="1" outlineLevel="1" x14ac:dyDescent="0.25">
      <c r="D60" s="203"/>
      <c r="E60" s="202"/>
      <c r="F60" s="301"/>
      <c r="G60" s="202"/>
      <c r="H60" s="203"/>
      <c r="I60" s="202"/>
    </row>
    <row r="61" spans="3:12" s="199" customFormat="1" outlineLevel="1" x14ac:dyDescent="0.25">
      <c r="D61" s="203"/>
      <c r="E61" s="202"/>
      <c r="F61" s="301"/>
      <c r="G61" s="202"/>
      <c r="H61" s="203"/>
      <c r="I61" s="202"/>
    </row>
    <row r="62" spans="3:12" s="199" customFormat="1" outlineLevel="1" x14ac:dyDescent="0.25">
      <c r="D62" s="201"/>
      <c r="E62" s="202"/>
      <c r="F62" s="201"/>
      <c r="G62" s="202"/>
      <c r="H62" s="201"/>
      <c r="I62" s="202"/>
      <c r="J62" s="201"/>
      <c r="K62" s="202"/>
      <c r="L62" s="201"/>
    </row>
    <row r="63" spans="3:12" s="199" customFormat="1" x14ac:dyDescent="0.25">
      <c r="D63" s="200"/>
      <c r="E63" s="200"/>
      <c r="F63" s="200"/>
      <c r="G63" s="200"/>
      <c r="H63" s="200"/>
      <c r="I63" s="200"/>
      <c r="J63" s="200"/>
      <c r="K63" s="200"/>
      <c r="L63" s="200"/>
    </row>
    <row r="65" spans="2:10" ht="26.25" customHeight="1" x14ac:dyDescent="0.2">
      <c r="B65" s="363"/>
      <c r="C65" s="211"/>
      <c r="D65" s="306" t="s">
        <v>2</v>
      </c>
      <c r="E65" s="216" t="s">
        <v>1</v>
      </c>
      <c r="F65" s="217" t="str">
        <f>IF(ISNUMBER(SEARCH("#",D66))=TRUE,D66,IF(D66=0,"",CONCATENATE("# ",D66,"s")))</f>
        <v/>
      </c>
      <c r="G65" s="216" t="s">
        <v>1</v>
      </c>
      <c r="H65" s="217" t="str">
        <f>IF(ISNUMBER(SEARCH("#",F66))=TRUE,F66,IF(F66=0,"",CONCATENATE("# ",F66,"s")))</f>
        <v/>
      </c>
      <c r="I65" s="216" t="s">
        <v>1</v>
      </c>
      <c r="J65" s="353" t="str">
        <f>IF(ISNUMBER(SEARCH("#",H66))=TRUE,H66,IF(H66=0,"",CONCATENATE("# ",H66,"s")))</f>
        <v/>
      </c>
    </row>
    <row r="66" spans="2:10" s="208" customFormat="1" ht="26.25" customHeight="1" x14ac:dyDescent="0.25">
      <c r="B66" s="363"/>
      <c r="C66" s="211"/>
      <c r="D66" s="214"/>
      <c r="E66" s="215"/>
      <c r="F66" s="214"/>
      <c r="G66" s="215"/>
      <c r="H66" s="214"/>
      <c r="I66" s="215"/>
      <c r="J66" s="214" t="s">
        <v>166</v>
      </c>
    </row>
    <row r="67" spans="2:10" s="208" customFormat="1" x14ac:dyDescent="0.25">
      <c r="B67" s="363"/>
      <c r="C67" s="211"/>
      <c r="D67" s="213"/>
      <c r="E67" s="209"/>
      <c r="F67" s="212"/>
      <c r="G67" s="209"/>
      <c r="H67" s="213"/>
      <c r="I67" s="209"/>
      <c r="J67" s="213"/>
    </row>
    <row r="68" spans="2:10" s="208" customFormat="1" outlineLevel="1" x14ac:dyDescent="0.25">
      <c r="B68" s="312"/>
      <c r="C68" s="211"/>
      <c r="D68" s="209"/>
      <c r="E68" s="209"/>
      <c r="F68" s="209"/>
      <c r="G68" s="209"/>
      <c r="H68" s="209"/>
      <c r="I68" s="209"/>
      <c r="J68" s="209"/>
    </row>
    <row r="69" spans="2:10" s="208" customFormat="1" outlineLevel="1" x14ac:dyDescent="0.25">
      <c r="C69" s="211"/>
      <c r="E69" s="209"/>
      <c r="G69" s="209"/>
      <c r="I69" s="209"/>
    </row>
    <row r="70" spans="2:10" ht="25.2" outlineLevel="1" x14ac:dyDescent="0.25">
      <c r="B70" s="197" t="s">
        <v>143</v>
      </c>
      <c r="D70" s="298"/>
      <c r="F70" s="207"/>
      <c r="H70" s="307"/>
      <c r="J70" s="298"/>
    </row>
    <row r="71" spans="2:10" ht="5.0999999999999996" customHeight="1" outlineLevel="1" x14ac:dyDescent="0.25">
      <c r="F71" s="205"/>
    </row>
    <row r="72" spans="2:10" outlineLevel="1" x14ac:dyDescent="0.25">
      <c r="B72" s="197" t="s">
        <v>136</v>
      </c>
      <c r="D72" s="198"/>
      <c r="F72" s="198"/>
      <c r="H72" s="198"/>
      <c r="J72" s="198"/>
    </row>
    <row r="73" spans="2:10" ht="5.0999999999999996" customHeight="1" outlineLevel="1" x14ac:dyDescent="0.25"/>
    <row r="74" spans="2:10" outlineLevel="1" x14ac:dyDescent="0.25">
      <c r="B74" s="197" t="s">
        <v>130</v>
      </c>
      <c r="D74" s="206"/>
      <c r="F74" s="207"/>
      <c r="H74" s="206"/>
      <c r="J74" s="298"/>
    </row>
    <row r="75" spans="2:10" outlineLevel="1" x14ac:dyDescent="0.25">
      <c r="B75" s="302"/>
      <c r="D75" s="288" t="str">
        <f>IF(OR(D70="",D74=""),"",D74/D70-1)</f>
        <v/>
      </c>
      <c r="F75" s="288" t="str">
        <f>IF(OR(F70="",F74=""),"",F74/F70-1)</f>
        <v/>
      </c>
      <c r="H75" s="288" t="str">
        <f>IF(OR(H70="",H74=""),"",H74/H70-1)</f>
        <v/>
      </c>
      <c r="J75" s="288" t="str">
        <f>IF(OR(J70="",J74=""),"",J74/J70-1)</f>
        <v/>
      </c>
    </row>
    <row r="76" spans="2:10" outlineLevel="1" x14ac:dyDescent="0.25">
      <c r="F76" s="205"/>
    </row>
    <row r="77" spans="2:10" s="199" customFormat="1" outlineLevel="1" x14ac:dyDescent="0.25">
      <c r="B77" s="199" t="s">
        <v>21</v>
      </c>
      <c r="C77" s="204"/>
      <c r="D77" s="203"/>
      <c r="E77" s="202"/>
      <c r="F77" s="203"/>
      <c r="G77" s="202"/>
      <c r="H77" s="203"/>
      <c r="I77" s="202"/>
      <c r="J77" s="203"/>
    </row>
    <row r="78" spans="2:10" s="199" customFormat="1" outlineLevel="1" x14ac:dyDescent="0.25">
      <c r="C78" s="204"/>
      <c r="D78" s="203"/>
      <c r="E78" s="202"/>
      <c r="F78" s="203"/>
      <c r="G78" s="202"/>
      <c r="H78" s="203"/>
      <c r="I78" s="202"/>
      <c r="J78" s="203"/>
    </row>
    <row r="79" spans="2:10" s="199" customFormat="1" outlineLevel="1" x14ac:dyDescent="0.25">
      <c r="C79" s="204"/>
      <c r="D79" s="203"/>
      <c r="E79" s="202"/>
      <c r="F79" s="203"/>
      <c r="G79" s="202"/>
      <c r="H79" s="203"/>
      <c r="I79" s="202"/>
      <c r="J79" s="203"/>
    </row>
    <row r="80" spans="2:10" s="199" customFormat="1" outlineLevel="1" x14ac:dyDescent="0.25">
      <c r="C80" s="204"/>
      <c r="D80" s="203"/>
      <c r="E80" s="202"/>
      <c r="F80" s="203"/>
      <c r="G80" s="202"/>
      <c r="H80" s="203"/>
      <c r="I80" s="202"/>
      <c r="J80" s="301"/>
    </row>
    <row r="81" spans="3:12" s="199" customFormat="1" outlineLevel="1" x14ac:dyDescent="0.25">
      <c r="C81" s="204"/>
      <c r="D81" s="203"/>
      <c r="E81" s="202"/>
      <c r="F81" s="203"/>
      <c r="G81" s="202"/>
      <c r="H81" s="203"/>
      <c r="I81" s="202"/>
      <c r="J81" s="301"/>
    </row>
    <row r="82" spans="3:12" s="199" customFormat="1" outlineLevel="1" x14ac:dyDescent="0.25">
      <c r="C82" s="204"/>
      <c r="D82" s="203"/>
      <c r="E82" s="202"/>
      <c r="F82" s="203"/>
      <c r="G82" s="202"/>
      <c r="H82" s="203"/>
      <c r="I82" s="202"/>
      <c r="J82" s="203"/>
    </row>
    <row r="83" spans="3:12" s="199" customFormat="1" outlineLevel="1" x14ac:dyDescent="0.25">
      <c r="C83" s="204"/>
      <c r="D83" s="203"/>
      <c r="E83" s="202"/>
      <c r="F83" s="203"/>
      <c r="G83" s="202"/>
      <c r="H83" s="203"/>
      <c r="I83" s="202"/>
      <c r="J83" s="203"/>
    </row>
    <row r="84" spans="3:12" s="199" customFormat="1" outlineLevel="1" x14ac:dyDescent="0.25">
      <c r="C84" s="204"/>
      <c r="D84" s="203"/>
      <c r="E84" s="202"/>
      <c r="F84" s="203"/>
      <c r="G84" s="202"/>
      <c r="H84" s="203"/>
      <c r="I84" s="202"/>
      <c r="J84" s="203"/>
    </row>
    <row r="85" spans="3:12" s="199" customFormat="1" outlineLevel="1" x14ac:dyDescent="0.25">
      <c r="C85" s="204"/>
      <c r="D85" s="203"/>
      <c r="E85" s="202"/>
      <c r="F85" s="203"/>
      <c r="G85" s="202"/>
      <c r="H85" s="203"/>
      <c r="I85" s="202"/>
      <c r="J85" s="203"/>
    </row>
    <row r="86" spans="3:12" s="199" customFormat="1" outlineLevel="1" x14ac:dyDescent="0.25">
      <c r="C86" s="204"/>
      <c r="D86" s="203"/>
      <c r="E86" s="202"/>
      <c r="F86" s="203"/>
      <c r="G86" s="202"/>
      <c r="H86" s="203"/>
      <c r="I86" s="202"/>
      <c r="J86" s="301"/>
    </row>
    <row r="87" spans="3:12" s="199" customFormat="1" outlineLevel="1" x14ac:dyDescent="0.25">
      <c r="C87" s="204"/>
      <c r="D87" s="203"/>
      <c r="E87" s="202"/>
      <c r="F87" s="203"/>
      <c r="G87" s="202"/>
      <c r="H87" s="203"/>
      <c r="I87" s="202"/>
      <c r="J87" s="308"/>
    </row>
    <row r="88" spans="3:12" s="199" customFormat="1" outlineLevel="1" x14ac:dyDescent="0.25">
      <c r="D88" s="203"/>
      <c r="E88" s="202"/>
      <c r="F88" s="203"/>
      <c r="G88" s="202"/>
      <c r="H88" s="203"/>
      <c r="I88" s="202"/>
      <c r="J88" s="203"/>
    </row>
    <row r="89" spans="3:12" s="199" customFormat="1" outlineLevel="1" x14ac:dyDescent="0.25">
      <c r="D89" s="203"/>
      <c r="E89" s="202"/>
      <c r="F89" s="203"/>
      <c r="G89" s="202"/>
      <c r="H89" s="203"/>
      <c r="I89" s="202"/>
      <c r="J89" s="203"/>
    </row>
    <row r="90" spans="3:12" s="199" customFormat="1" outlineLevel="1" x14ac:dyDescent="0.25">
      <c r="D90" s="203"/>
      <c r="E90" s="202"/>
      <c r="F90" s="203"/>
      <c r="G90" s="202"/>
      <c r="H90" s="203"/>
      <c r="I90" s="202"/>
      <c r="J90" s="203"/>
    </row>
    <row r="91" spans="3:12" s="199" customFormat="1" outlineLevel="1" x14ac:dyDescent="0.25">
      <c r="D91" s="203"/>
      <c r="E91" s="202"/>
      <c r="F91" s="203"/>
      <c r="G91" s="202"/>
      <c r="H91" s="203"/>
      <c r="I91" s="202"/>
      <c r="J91" s="203"/>
    </row>
    <row r="92" spans="3:12" s="199" customFormat="1" outlineLevel="1" x14ac:dyDescent="0.25">
      <c r="D92" s="201"/>
      <c r="E92" s="202"/>
      <c r="F92" s="201"/>
      <c r="G92" s="202"/>
      <c r="H92" s="201"/>
      <c r="I92" s="202"/>
      <c r="J92" s="201"/>
      <c r="K92" s="202"/>
      <c r="L92" s="201"/>
    </row>
    <row r="93" spans="3:12" s="199" customFormat="1" x14ac:dyDescent="0.25">
      <c r="D93" s="200"/>
      <c r="E93" s="200"/>
      <c r="F93" s="200"/>
      <c r="G93" s="200"/>
      <c r="H93" s="200"/>
      <c r="I93" s="200"/>
      <c r="J93" s="200"/>
      <c r="K93" s="200"/>
      <c r="L93" s="200"/>
    </row>
  </sheetData>
  <sheetProtection formatCells="0" formatColumns="0" formatRows="0" insertColumns="0" insertRows="0" insertHyperlinks="0" deleteColumns="0" deleteRows="0"/>
  <mergeCells count="3">
    <mergeCell ref="B35:B37"/>
    <mergeCell ref="B5:B7"/>
    <mergeCell ref="B65:B67"/>
  </mergeCells>
  <printOptions horizontalCentered="1"/>
  <pageMargins left="0.25" right="0.25" top="0.5" bottom="0.5" header="0.25" footer="0.25"/>
  <pageSetup paperSize="9" scale="5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L29"/>
  <sheetViews>
    <sheetView zoomScaleNormal="100" workbookViewId="0"/>
  </sheetViews>
  <sheetFormatPr defaultColWidth="9.109375" defaultRowHeight="12.6" x14ac:dyDescent="0.2"/>
  <cols>
    <col min="1" max="1" width="0.88671875" style="3" customWidth="1"/>
    <col min="2" max="2" width="24.109375" style="3" customWidth="1"/>
    <col min="3" max="3" width="25.44140625" style="3" customWidth="1"/>
    <col min="4" max="7" width="13.6640625" style="3" customWidth="1"/>
    <col min="8" max="8" width="9.5546875" style="3" customWidth="1"/>
    <col min="9" max="9" width="9.88671875" style="3" customWidth="1"/>
    <col min="10" max="10" width="14.88671875" style="3" customWidth="1"/>
    <col min="11" max="11" width="8.109375" style="3" customWidth="1"/>
    <col min="12" max="12" width="10.33203125" style="3" customWidth="1"/>
    <col min="13" max="16384" width="9.109375" style="3"/>
  </cols>
  <sheetData>
    <row r="1" spans="2:12" ht="22.5" customHeight="1" x14ac:dyDescent="0.3">
      <c r="B1" s="64" t="s">
        <v>71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2" ht="16.2" x14ac:dyDescent="0.2">
      <c r="B2" s="118"/>
      <c r="C2" s="27"/>
      <c r="H2" s="28"/>
      <c r="I2" s="29"/>
      <c r="J2" s="28"/>
      <c r="K2" s="28"/>
      <c r="L2" s="28"/>
    </row>
    <row r="3" spans="2:12" ht="16.2" x14ac:dyDescent="0.2">
      <c r="B3" s="119" t="s">
        <v>72</v>
      </c>
      <c r="C3" s="30"/>
      <c r="H3" s="28"/>
      <c r="I3" s="29"/>
      <c r="J3" s="28"/>
      <c r="K3" s="28"/>
      <c r="L3" s="28"/>
    </row>
    <row r="4" spans="2:12" ht="27.75" customHeight="1" x14ac:dyDescent="0.2">
      <c r="B4" s="119"/>
      <c r="C4" s="30"/>
      <c r="D4" s="364" t="s">
        <v>23</v>
      </c>
      <c r="E4" s="364"/>
      <c r="F4" s="364"/>
      <c r="G4" s="364"/>
      <c r="H4" s="28"/>
      <c r="I4" s="29"/>
      <c r="J4" s="28"/>
      <c r="K4" s="28"/>
      <c r="L4" s="28"/>
    </row>
    <row r="5" spans="2:12" ht="12.75" customHeight="1" x14ac:dyDescent="0.2">
      <c r="B5" s="31"/>
      <c r="C5" s="31"/>
      <c r="D5" s="371" t="s">
        <v>49</v>
      </c>
      <c r="E5" s="369" t="s">
        <v>24</v>
      </c>
      <c r="F5" s="369" t="s">
        <v>24</v>
      </c>
      <c r="G5" s="372" t="s">
        <v>24</v>
      </c>
      <c r="H5" s="365" t="s">
        <v>73</v>
      </c>
      <c r="I5" s="365" t="s">
        <v>7</v>
      </c>
      <c r="J5" s="367" t="s">
        <v>10</v>
      </c>
      <c r="K5" s="367" t="s">
        <v>9</v>
      </c>
      <c r="L5" s="365" t="s">
        <v>4</v>
      </c>
    </row>
    <row r="6" spans="2:12" x14ac:dyDescent="0.2">
      <c r="B6" s="120"/>
      <c r="C6" s="32"/>
      <c r="D6" s="371"/>
      <c r="E6" s="369"/>
      <c r="F6" s="369"/>
      <c r="G6" s="372"/>
      <c r="H6" s="365"/>
      <c r="I6" s="365"/>
      <c r="J6" s="367"/>
      <c r="K6" s="367"/>
      <c r="L6" s="365"/>
    </row>
    <row r="7" spans="2:12" x14ac:dyDescent="0.2">
      <c r="B7" s="32"/>
      <c r="C7" s="32"/>
      <c r="D7" s="371"/>
      <c r="E7" s="369"/>
      <c r="F7" s="369"/>
      <c r="G7" s="372"/>
      <c r="H7" s="365"/>
      <c r="I7" s="365"/>
      <c r="J7" s="367"/>
      <c r="K7" s="367"/>
      <c r="L7" s="365"/>
    </row>
    <row r="8" spans="2:12" x14ac:dyDescent="0.2">
      <c r="B8" s="365" t="s">
        <v>32</v>
      </c>
      <c r="C8" s="365"/>
      <c r="D8" s="370" t="s">
        <v>79</v>
      </c>
      <c r="E8" s="370"/>
      <c r="F8" s="370"/>
      <c r="G8" s="370"/>
      <c r="H8" s="365"/>
      <c r="I8" s="365"/>
      <c r="J8" s="367"/>
      <c r="K8" s="367"/>
      <c r="L8" s="365"/>
    </row>
    <row r="9" spans="2:12" x14ac:dyDescent="0.2">
      <c r="B9" s="366"/>
      <c r="C9" s="366"/>
      <c r="D9" s="128">
        <v>0.9</v>
      </c>
      <c r="E9" s="129" t="s">
        <v>25</v>
      </c>
      <c r="F9" s="130"/>
      <c r="G9" s="130"/>
      <c r="H9" s="366"/>
      <c r="I9" s="366"/>
      <c r="J9" s="368"/>
      <c r="K9" s="368"/>
      <c r="L9" s="366"/>
    </row>
    <row r="10" spans="2:12" x14ac:dyDescent="0.2">
      <c r="B10" s="124" t="s">
        <v>11</v>
      </c>
      <c r="C10" s="131" t="s">
        <v>6</v>
      </c>
      <c r="D10" s="33">
        <v>5</v>
      </c>
      <c r="E10" s="33" t="s">
        <v>16</v>
      </c>
      <c r="F10" s="33" t="s">
        <v>16</v>
      </c>
      <c r="G10" s="33" t="s">
        <v>16</v>
      </c>
      <c r="H10" s="134">
        <f t="shared" ref="H10:H22" si="0">SUMPRODUCT($D$9:$G$9,D10:G10)</f>
        <v>4.5</v>
      </c>
      <c r="I10" s="126">
        <v>150</v>
      </c>
      <c r="J10" s="125" t="s">
        <v>8</v>
      </c>
      <c r="K10" s="125"/>
      <c r="L10" s="127"/>
    </row>
    <row r="11" spans="2:12" x14ac:dyDescent="0.2">
      <c r="B11" s="121"/>
      <c r="C11" s="132"/>
      <c r="D11" s="33"/>
      <c r="E11" s="33"/>
      <c r="F11" s="33"/>
      <c r="G11" s="33"/>
      <c r="H11" s="135">
        <f t="shared" si="0"/>
        <v>0</v>
      </c>
      <c r="I11" s="33"/>
      <c r="J11" s="33"/>
      <c r="K11" s="33"/>
      <c r="L11" s="122"/>
    </row>
    <row r="12" spans="2:12" x14ac:dyDescent="0.2">
      <c r="B12" s="121"/>
      <c r="C12" s="132"/>
      <c r="D12" s="33"/>
      <c r="E12" s="33"/>
      <c r="F12" s="33"/>
      <c r="G12" s="33"/>
      <c r="H12" s="135">
        <f t="shared" si="0"/>
        <v>0</v>
      </c>
      <c r="I12" s="33"/>
      <c r="J12" s="33"/>
      <c r="K12" s="33"/>
      <c r="L12" s="122"/>
    </row>
    <row r="13" spans="2:12" x14ac:dyDescent="0.2">
      <c r="B13" s="121"/>
      <c r="C13" s="132"/>
      <c r="D13" s="33"/>
      <c r="E13" s="33"/>
      <c r="F13" s="33"/>
      <c r="G13" s="33"/>
      <c r="H13" s="135">
        <f t="shared" si="0"/>
        <v>0</v>
      </c>
      <c r="I13" s="33"/>
      <c r="J13" s="33"/>
      <c r="K13" s="33"/>
      <c r="L13" s="122"/>
    </row>
    <row r="14" spans="2:12" x14ac:dyDescent="0.2">
      <c r="B14" s="121"/>
      <c r="C14" s="132"/>
      <c r="D14" s="33"/>
      <c r="E14" s="33"/>
      <c r="F14" s="33"/>
      <c r="G14" s="33"/>
      <c r="H14" s="135">
        <f t="shared" si="0"/>
        <v>0</v>
      </c>
      <c r="I14" s="34"/>
      <c r="J14" s="33"/>
      <c r="K14" s="33"/>
      <c r="L14" s="123"/>
    </row>
    <row r="15" spans="2:12" x14ac:dyDescent="0.2">
      <c r="B15" s="121"/>
      <c r="C15" s="132"/>
      <c r="D15" s="33"/>
      <c r="E15" s="33"/>
      <c r="F15" s="33"/>
      <c r="G15" s="33"/>
      <c r="H15" s="135">
        <f t="shared" si="0"/>
        <v>0</v>
      </c>
      <c r="I15" s="33"/>
      <c r="J15" s="33"/>
      <c r="K15" s="33"/>
      <c r="L15" s="123"/>
    </row>
    <row r="16" spans="2:12" x14ac:dyDescent="0.2">
      <c r="B16" s="121"/>
      <c r="C16" s="132"/>
      <c r="D16" s="33"/>
      <c r="E16" s="33"/>
      <c r="F16" s="33"/>
      <c r="G16" s="33"/>
      <c r="H16" s="135">
        <f t="shared" si="0"/>
        <v>0</v>
      </c>
      <c r="I16" s="33"/>
      <c r="J16" s="33"/>
      <c r="K16" s="33"/>
      <c r="L16" s="123"/>
    </row>
    <row r="17" spans="2:12" x14ac:dyDescent="0.2">
      <c r="B17" s="121"/>
      <c r="C17" s="132"/>
      <c r="D17" s="33"/>
      <c r="E17" s="33"/>
      <c r="F17" s="33"/>
      <c r="G17" s="33"/>
      <c r="H17" s="135">
        <f t="shared" si="0"/>
        <v>0</v>
      </c>
      <c r="I17" s="33"/>
      <c r="J17" s="33"/>
      <c r="K17" s="33"/>
      <c r="L17" s="122"/>
    </row>
    <row r="18" spans="2:12" x14ac:dyDescent="0.2">
      <c r="B18" s="121"/>
      <c r="C18" s="132"/>
      <c r="D18" s="33"/>
      <c r="E18" s="33"/>
      <c r="F18" s="33"/>
      <c r="G18" s="33"/>
      <c r="H18" s="135">
        <f t="shared" si="0"/>
        <v>0</v>
      </c>
      <c r="I18" s="34"/>
      <c r="J18" s="33"/>
      <c r="K18" s="33"/>
      <c r="L18" s="123"/>
    </row>
    <row r="19" spans="2:12" x14ac:dyDescent="0.2">
      <c r="B19" s="121"/>
      <c r="C19" s="132"/>
      <c r="D19" s="33"/>
      <c r="E19" s="33"/>
      <c r="F19" s="33"/>
      <c r="G19" s="33"/>
      <c r="H19" s="135">
        <f t="shared" si="0"/>
        <v>0</v>
      </c>
      <c r="I19" s="33"/>
      <c r="J19" s="33"/>
      <c r="K19" s="33"/>
      <c r="L19" s="123"/>
    </row>
    <row r="20" spans="2:12" x14ac:dyDescent="0.2">
      <c r="B20" s="121"/>
      <c r="C20" s="132"/>
      <c r="D20" s="33"/>
      <c r="E20" s="33"/>
      <c r="F20" s="33"/>
      <c r="G20" s="33"/>
      <c r="H20" s="135">
        <f t="shared" si="0"/>
        <v>0</v>
      </c>
      <c r="I20" s="35"/>
      <c r="J20" s="33"/>
      <c r="K20" s="33"/>
      <c r="L20" s="123"/>
    </row>
    <row r="21" spans="2:12" x14ac:dyDescent="0.2">
      <c r="B21" s="121"/>
      <c r="C21" s="132"/>
      <c r="D21" s="33"/>
      <c r="E21" s="33"/>
      <c r="F21" s="33"/>
      <c r="G21" s="33"/>
      <c r="H21" s="135">
        <f t="shared" si="0"/>
        <v>0</v>
      </c>
      <c r="I21" s="33"/>
      <c r="J21" s="33"/>
      <c r="K21" s="33"/>
      <c r="L21" s="123"/>
    </row>
    <row r="22" spans="2:12" x14ac:dyDescent="0.2">
      <c r="B22" s="121"/>
      <c r="C22" s="133"/>
      <c r="D22" s="33"/>
      <c r="E22" s="33"/>
      <c r="F22" s="33"/>
      <c r="G22" s="33"/>
      <c r="H22" s="135">
        <f t="shared" si="0"/>
        <v>0</v>
      </c>
      <c r="I22" s="34"/>
      <c r="J22" s="33"/>
      <c r="K22" s="33"/>
      <c r="L22" s="123"/>
    </row>
    <row r="25" spans="2:12" x14ac:dyDescent="0.2">
      <c r="F25" s="136" t="s">
        <v>77</v>
      </c>
    </row>
    <row r="26" spans="2:12" x14ac:dyDescent="0.2">
      <c r="F26" s="136" t="s">
        <v>74</v>
      </c>
    </row>
    <row r="27" spans="2:12" x14ac:dyDescent="0.2">
      <c r="F27" s="136" t="s">
        <v>78</v>
      </c>
    </row>
    <row r="28" spans="2:12" x14ac:dyDescent="0.2">
      <c r="F28" s="136" t="s">
        <v>75</v>
      </c>
    </row>
    <row r="29" spans="2:12" x14ac:dyDescent="0.2">
      <c r="F29" s="136" t="s">
        <v>76</v>
      </c>
    </row>
  </sheetData>
  <mergeCells count="12">
    <mergeCell ref="B8:C9"/>
    <mergeCell ref="H5:H9"/>
    <mergeCell ref="D8:G8"/>
    <mergeCell ref="J5:J9"/>
    <mergeCell ref="D5:D7"/>
    <mergeCell ref="E5:E7"/>
    <mergeCell ref="G5:G7"/>
    <mergeCell ref="D4:G4"/>
    <mergeCell ref="I5:I9"/>
    <mergeCell ref="L5:L9"/>
    <mergeCell ref="K5:K9"/>
    <mergeCell ref="F5:F7"/>
  </mergeCells>
  <phoneticPr fontId="0" type="noConversion"/>
  <conditionalFormatting sqref="B10:L10 C11:C22">
    <cfRule type="expression" dxfId="12" priority="1" stopIfTrue="1">
      <formula>$L$10="Y"</formula>
    </cfRule>
  </conditionalFormatting>
  <conditionalFormatting sqref="B11:L11">
    <cfRule type="expression" dxfId="11" priority="2" stopIfTrue="1">
      <formula>$L$11="Y"</formula>
    </cfRule>
  </conditionalFormatting>
  <conditionalFormatting sqref="B12:L12">
    <cfRule type="expression" dxfId="10" priority="3" stopIfTrue="1">
      <formula>$L$12="Y"</formula>
    </cfRule>
  </conditionalFormatting>
  <conditionalFormatting sqref="B13:L13">
    <cfRule type="expression" dxfId="9" priority="4" stopIfTrue="1">
      <formula>$L$13="Y"</formula>
    </cfRule>
  </conditionalFormatting>
  <conditionalFormatting sqref="B14:L14">
    <cfRule type="expression" dxfId="8" priority="5" stopIfTrue="1">
      <formula>$L$14="Y"</formula>
    </cfRule>
  </conditionalFormatting>
  <conditionalFormatting sqref="B15:L15 H11:H14 D11:D14">
    <cfRule type="expression" dxfId="7" priority="6" stopIfTrue="1">
      <formula>$L$15="Y"</formula>
    </cfRule>
  </conditionalFormatting>
  <conditionalFormatting sqref="B16:L16">
    <cfRule type="expression" dxfId="6" priority="7" stopIfTrue="1">
      <formula>$L$16="Y"</formula>
    </cfRule>
  </conditionalFormatting>
  <conditionalFormatting sqref="B17:L17">
    <cfRule type="expression" dxfId="5" priority="8" stopIfTrue="1">
      <formula>$L$17="Y"</formula>
    </cfRule>
  </conditionalFormatting>
  <conditionalFormatting sqref="B18:L18">
    <cfRule type="expression" dxfId="4" priority="9" stopIfTrue="1">
      <formula>$L$18="Y"</formula>
    </cfRule>
  </conditionalFormatting>
  <conditionalFormatting sqref="B19:L19">
    <cfRule type="expression" dxfId="3" priority="10" stopIfTrue="1">
      <formula>$L$19="Y"</formula>
    </cfRule>
  </conditionalFormatting>
  <conditionalFormatting sqref="B20:L20">
    <cfRule type="expression" dxfId="2" priority="11" stopIfTrue="1">
      <formula>$L$20="Y"</formula>
    </cfRule>
  </conditionalFormatting>
  <conditionalFormatting sqref="B21:L21">
    <cfRule type="expression" dxfId="1" priority="12" stopIfTrue="1">
      <formula>$L$21="Y"</formula>
    </cfRule>
  </conditionalFormatting>
  <conditionalFormatting sqref="B22:L22">
    <cfRule type="expression" dxfId="0" priority="13" stopIfTrue="1">
      <formula>$L$22="Y"</formula>
    </cfRule>
  </conditionalFormatting>
  <pageMargins left="0.75" right="0.75" top="1" bottom="1" header="0.5" footer="0.5"/>
  <pageSetup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50"/>
  <sheetViews>
    <sheetView showGridLines="0" zoomScaleNormal="100" workbookViewId="0"/>
  </sheetViews>
  <sheetFormatPr defaultColWidth="9.109375" defaultRowHeight="12.6" x14ac:dyDescent="0.2"/>
  <cols>
    <col min="1" max="1" width="0.88671875" style="4" customWidth="1"/>
    <col min="2" max="2" width="4.88671875" style="8" customWidth="1"/>
    <col min="3" max="3" width="34.33203125" style="8" customWidth="1"/>
    <col min="4" max="4" width="4.88671875" style="8" bestFit="1" customWidth="1"/>
    <col min="5" max="5" width="33.88671875" style="8" customWidth="1"/>
    <col min="6" max="6" width="4.88671875" style="8" bestFit="1" customWidth="1"/>
    <col min="7" max="7" width="34.6640625" style="8" customWidth="1"/>
    <col min="8" max="8" width="4.88671875" style="8" bestFit="1" customWidth="1"/>
    <col min="9" max="9" width="34.33203125" style="8" customWidth="1"/>
    <col min="10" max="10" width="4.88671875" style="8" customWidth="1"/>
    <col min="11" max="11" width="34.88671875" style="8" customWidth="1"/>
    <col min="12" max="16384" width="9.109375" style="4"/>
  </cols>
  <sheetData>
    <row r="1" spans="1:12" ht="22.5" customHeight="1" x14ac:dyDescent="0.3">
      <c r="B1" s="58" t="s">
        <v>63</v>
      </c>
      <c r="C1" s="71"/>
      <c r="D1" s="71"/>
      <c r="E1" s="71"/>
      <c r="F1" s="71"/>
      <c r="G1" s="71"/>
      <c r="H1" s="71"/>
      <c r="I1" s="71"/>
      <c r="J1" s="71"/>
      <c r="K1" s="71"/>
    </row>
    <row r="2" spans="1:12" s="23" customFormat="1" ht="16.2" x14ac:dyDescent="0.3">
      <c r="C2" s="24"/>
      <c r="D2" s="24"/>
      <c r="E2" s="24"/>
      <c r="F2" s="24"/>
      <c r="G2" s="24"/>
      <c r="H2" s="24"/>
      <c r="I2" s="24"/>
      <c r="J2" s="24"/>
      <c r="K2" s="24"/>
    </row>
    <row r="3" spans="1:12" x14ac:dyDescent="0.2">
      <c r="B3" s="192">
        <v>1</v>
      </c>
      <c r="C3" s="25" t="s">
        <v>103</v>
      </c>
    </row>
    <row r="4" spans="1:12" x14ac:dyDescent="0.2">
      <c r="B4" s="192">
        <v>2</v>
      </c>
      <c r="C4" s="25" t="s">
        <v>104</v>
      </c>
    </row>
    <row r="5" spans="1:12" x14ac:dyDescent="0.2">
      <c r="B5" s="192">
        <v>3</v>
      </c>
      <c r="C5" s="25" t="s">
        <v>107</v>
      </c>
    </row>
    <row r="6" spans="1:12" x14ac:dyDescent="0.2">
      <c r="B6" s="192"/>
      <c r="C6" s="191" t="s">
        <v>105</v>
      </c>
    </row>
    <row r="7" spans="1:12" ht="15" customHeight="1" x14ac:dyDescent="0.2">
      <c r="B7" s="192">
        <v>4</v>
      </c>
      <c r="C7" s="25" t="s">
        <v>106</v>
      </c>
      <c r="D7" s="190"/>
      <c r="E7" s="190"/>
      <c r="F7" s="190"/>
      <c r="G7" s="190"/>
      <c r="H7" s="190"/>
      <c r="I7" s="190"/>
    </row>
    <row r="8" spans="1:12" x14ac:dyDescent="0.2">
      <c r="C8" s="26"/>
    </row>
    <row r="9" spans="1:12" ht="27.75" customHeight="1" x14ac:dyDescent="0.2">
      <c r="C9" s="90" t="s">
        <v>56</v>
      </c>
      <c r="D9" s="5"/>
      <c r="E9" s="90" t="s">
        <v>56</v>
      </c>
      <c r="F9" s="5"/>
      <c r="G9" s="90" t="s">
        <v>56</v>
      </c>
      <c r="H9" s="5"/>
      <c r="I9" s="90" t="s">
        <v>56</v>
      </c>
      <c r="J9" s="5"/>
      <c r="K9" s="90" t="s">
        <v>56</v>
      </c>
    </row>
    <row r="10" spans="1:12" ht="9.75" customHeight="1" x14ac:dyDescent="0.2">
      <c r="B10" s="4"/>
      <c r="C10" s="5"/>
      <c r="D10" s="5"/>
      <c r="E10" s="5"/>
      <c r="F10" s="5"/>
      <c r="G10" s="5"/>
      <c r="H10" s="5"/>
      <c r="I10" s="5"/>
      <c r="J10" s="5"/>
      <c r="K10" s="5"/>
    </row>
    <row r="11" spans="1:12" ht="29.25" customHeight="1" x14ac:dyDescent="0.2">
      <c r="C11" s="50" t="s">
        <v>55</v>
      </c>
      <c r="D11" s="36"/>
      <c r="E11" s="50" t="s">
        <v>55</v>
      </c>
      <c r="F11" s="36"/>
      <c r="G11" s="50" t="s">
        <v>55</v>
      </c>
      <c r="H11" s="36"/>
      <c r="I11" s="50" t="s">
        <v>55</v>
      </c>
      <c r="J11" s="36"/>
      <c r="K11" s="50" t="s">
        <v>55</v>
      </c>
    </row>
    <row r="12" spans="1:12" s="5" customFormat="1" ht="9.75" customHeight="1" x14ac:dyDescent="0.2"/>
    <row r="13" spans="1:12" ht="23.25" customHeight="1" x14ac:dyDescent="0.2">
      <c r="A13" s="43"/>
      <c r="B13" s="166" t="s">
        <v>35</v>
      </c>
      <c r="C13" s="75" t="s">
        <v>21</v>
      </c>
      <c r="D13" s="167" t="s">
        <v>35</v>
      </c>
      <c r="E13" s="75" t="s">
        <v>21</v>
      </c>
      <c r="F13" s="167" t="s">
        <v>35</v>
      </c>
      <c r="G13" s="75" t="s">
        <v>21</v>
      </c>
      <c r="H13" s="167" t="s">
        <v>35</v>
      </c>
      <c r="I13" s="75" t="s">
        <v>21</v>
      </c>
      <c r="J13" s="167" t="s">
        <v>35</v>
      </c>
      <c r="K13" s="75" t="s">
        <v>21</v>
      </c>
      <c r="L13" s="43"/>
    </row>
    <row r="14" spans="1:12" x14ac:dyDescent="0.2">
      <c r="B14" s="49"/>
      <c r="C14" s="57"/>
      <c r="D14" s="49"/>
      <c r="E14" s="57"/>
      <c r="F14" s="49"/>
      <c r="G14" s="57"/>
      <c r="H14" s="49"/>
      <c r="I14" s="57"/>
      <c r="J14" s="49"/>
      <c r="K14" s="56"/>
    </row>
    <row r="15" spans="1:12" x14ac:dyDescent="0.2">
      <c r="B15" s="49"/>
      <c r="C15" s="57"/>
      <c r="D15" s="49"/>
      <c r="E15" s="57"/>
      <c r="F15" s="49"/>
      <c r="G15" s="57"/>
      <c r="H15" s="49"/>
      <c r="I15" s="57"/>
      <c r="J15" s="86"/>
      <c r="K15" s="87"/>
    </row>
    <row r="16" spans="1:12" x14ac:dyDescent="0.2">
      <c r="B16" s="49"/>
      <c r="C16" s="57"/>
      <c r="D16" s="49"/>
      <c r="E16" s="57"/>
      <c r="F16" s="49"/>
      <c r="G16" s="57"/>
      <c r="H16" s="49"/>
      <c r="I16" s="57"/>
      <c r="J16" s="86"/>
      <c r="K16" s="87"/>
    </row>
    <row r="17" spans="2:11" x14ac:dyDescent="0.2">
      <c r="B17" s="49"/>
      <c r="C17" s="57"/>
      <c r="D17" s="49"/>
      <c r="E17" s="57"/>
      <c r="F17" s="49"/>
      <c r="G17" s="57"/>
      <c r="H17" s="49"/>
      <c r="I17" s="57"/>
      <c r="J17" s="86"/>
      <c r="K17" s="56"/>
    </row>
    <row r="18" spans="2:11" x14ac:dyDescent="0.2">
      <c r="B18" s="49"/>
      <c r="C18" s="57"/>
      <c r="D18" s="49"/>
      <c r="E18" s="57"/>
      <c r="F18" s="49"/>
      <c r="G18" s="57"/>
      <c r="H18" s="49"/>
      <c r="I18" s="57"/>
      <c r="J18" s="86"/>
      <c r="K18" s="56"/>
    </row>
    <row r="19" spans="2:11" x14ac:dyDescent="0.2">
      <c r="B19" s="49"/>
      <c r="C19" s="88"/>
      <c r="D19" s="49"/>
      <c r="E19" s="57"/>
      <c r="F19" s="49"/>
      <c r="G19" s="57"/>
      <c r="H19" s="49"/>
      <c r="I19" s="57"/>
      <c r="J19" s="86"/>
      <c r="K19" s="56"/>
    </row>
    <row r="20" spans="2:11" x14ac:dyDescent="0.2">
      <c r="B20" s="49"/>
      <c r="C20" s="88"/>
      <c r="D20" s="49"/>
      <c r="E20" s="57"/>
      <c r="F20" s="49"/>
      <c r="G20" s="57"/>
      <c r="H20" s="49"/>
      <c r="I20" s="57"/>
      <c r="J20" s="86"/>
      <c r="K20" s="56"/>
    </row>
    <row r="21" spans="2:11" x14ac:dyDescent="0.2">
      <c r="B21" s="49"/>
      <c r="C21" s="88"/>
      <c r="D21" s="49"/>
      <c r="E21" s="57"/>
      <c r="F21" s="49"/>
      <c r="G21" s="57"/>
      <c r="H21" s="49"/>
      <c r="I21" s="57"/>
      <c r="J21" s="86"/>
      <c r="K21" s="56"/>
    </row>
    <row r="22" spans="2:11" x14ac:dyDescent="0.2">
      <c r="B22" s="49"/>
      <c r="C22" s="89"/>
      <c r="D22" s="49"/>
      <c r="E22" s="57"/>
      <c r="F22" s="49"/>
      <c r="G22" s="57"/>
      <c r="H22" s="49"/>
      <c r="I22" s="57"/>
      <c r="J22" s="86"/>
      <c r="K22" s="56"/>
    </row>
    <row r="23" spans="2:11" x14ac:dyDescent="0.2">
      <c r="B23" s="49"/>
      <c r="C23" s="89"/>
      <c r="D23" s="49"/>
      <c r="E23" s="57"/>
      <c r="F23" s="49"/>
      <c r="G23" s="57"/>
      <c r="H23" s="49"/>
      <c r="I23" s="57"/>
      <c r="J23" s="86"/>
      <c r="K23" s="56"/>
    </row>
    <row r="24" spans="2:11" x14ac:dyDescent="0.2">
      <c r="B24" s="49"/>
      <c r="C24" s="89"/>
      <c r="D24" s="49"/>
      <c r="E24" s="57"/>
      <c r="F24" s="49"/>
      <c r="G24" s="57"/>
      <c r="H24" s="49"/>
      <c r="I24" s="57"/>
      <c r="J24" s="86"/>
      <c r="K24" s="56"/>
    </row>
    <row r="25" spans="2:11" x14ac:dyDescent="0.2">
      <c r="B25" s="49"/>
      <c r="C25" s="57"/>
      <c r="D25" s="49"/>
      <c r="E25" s="57"/>
      <c r="F25" s="49"/>
      <c r="G25" s="57"/>
      <c r="H25" s="49"/>
      <c r="I25" s="57"/>
      <c r="J25" s="86"/>
      <c r="K25" s="56"/>
    </row>
    <row r="26" spans="2:11" x14ac:dyDescent="0.2">
      <c r="B26" s="49"/>
      <c r="C26" s="57"/>
      <c r="D26" s="49"/>
      <c r="E26" s="57"/>
      <c r="F26" s="49"/>
      <c r="G26" s="57"/>
      <c r="H26" s="49"/>
      <c r="I26" s="57"/>
      <c r="J26" s="86"/>
      <c r="K26" s="56"/>
    </row>
    <row r="27" spans="2:11" x14ac:dyDescent="0.2">
      <c r="B27" s="49"/>
      <c r="C27" s="57"/>
      <c r="D27" s="49"/>
      <c r="E27" s="57"/>
      <c r="F27" s="49"/>
      <c r="G27" s="88"/>
      <c r="H27" s="49"/>
      <c r="I27" s="57"/>
      <c r="J27" s="86"/>
      <c r="K27" s="56"/>
    </row>
    <row r="28" spans="2:11" x14ac:dyDescent="0.2">
      <c r="B28" s="49"/>
      <c r="C28" s="88"/>
      <c r="D28" s="49"/>
      <c r="E28" s="57"/>
      <c r="F28" s="49"/>
      <c r="G28" s="88"/>
      <c r="H28" s="49"/>
      <c r="I28" s="88"/>
      <c r="J28" s="86"/>
      <c r="K28" s="56"/>
    </row>
    <row r="29" spans="2:11" x14ac:dyDescent="0.2">
      <c r="B29" s="49"/>
      <c r="C29" s="57"/>
      <c r="D29" s="49"/>
      <c r="E29" s="57"/>
      <c r="F29" s="49"/>
      <c r="G29" s="57"/>
      <c r="H29" s="49"/>
      <c r="I29" s="57"/>
      <c r="J29" s="86"/>
      <c r="K29" s="56"/>
    </row>
    <row r="30" spans="2:11" x14ac:dyDescent="0.2">
      <c r="B30" s="49"/>
      <c r="C30" s="57"/>
      <c r="D30" s="49"/>
      <c r="E30" s="57"/>
      <c r="F30" s="49"/>
      <c r="G30" s="88"/>
      <c r="H30" s="49"/>
      <c r="I30" s="88"/>
      <c r="J30" s="86"/>
      <c r="K30" s="56"/>
    </row>
    <row r="31" spans="2:11" x14ac:dyDescent="0.2">
      <c r="B31" s="49"/>
      <c r="C31" s="57"/>
      <c r="D31" s="49"/>
      <c r="E31" s="57"/>
      <c r="F31" s="49"/>
      <c r="G31" s="88"/>
      <c r="H31" s="49"/>
      <c r="I31" s="57"/>
      <c r="J31" s="86"/>
      <c r="K31" s="56"/>
    </row>
    <row r="32" spans="2:11" x14ac:dyDescent="0.2">
      <c r="B32" s="49"/>
      <c r="C32" s="88"/>
      <c r="D32" s="49"/>
      <c r="E32" s="57"/>
      <c r="F32" s="49"/>
      <c r="G32" s="57"/>
      <c r="H32" s="49"/>
      <c r="I32" s="57"/>
      <c r="J32" s="86"/>
      <c r="K32" s="56"/>
    </row>
    <row r="33" spans="2:11" x14ac:dyDescent="0.2">
      <c r="B33" s="49"/>
      <c r="C33" s="88"/>
      <c r="D33" s="49"/>
      <c r="E33" s="57"/>
      <c r="F33" s="49"/>
      <c r="G33" s="57"/>
      <c r="H33" s="49"/>
      <c r="I33" s="57"/>
      <c r="J33" s="86"/>
      <c r="K33" s="56"/>
    </row>
    <row r="34" spans="2:11" x14ac:dyDescent="0.2">
      <c r="B34" s="49"/>
      <c r="C34" s="57"/>
      <c r="D34" s="49"/>
      <c r="E34" s="57"/>
      <c r="F34" s="49"/>
      <c r="G34" s="57"/>
      <c r="H34" s="49"/>
      <c r="I34" s="57"/>
      <c r="J34" s="86"/>
      <c r="K34" s="56"/>
    </row>
    <row r="35" spans="2:11" x14ac:dyDescent="0.2">
      <c r="B35" s="49"/>
      <c r="C35" s="57"/>
      <c r="D35" s="49"/>
      <c r="E35" s="57"/>
      <c r="F35" s="49"/>
      <c r="G35" s="57"/>
      <c r="H35" s="49"/>
      <c r="I35" s="57"/>
      <c r="J35" s="86"/>
      <c r="K35" s="56"/>
    </row>
    <row r="36" spans="2:11" x14ac:dyDescent="0.2">
      <c r="B36" s="49"/>
      <c r="C36" s="57"/>
      <c r="D36" s="49"/>
      <c r="E36" s="57"/>
      <c r="F36" s="49"/>
      <c r="G36" s="57"/>
      <c r="H36" s="49"/>
      <c r="I36" s="57"/>
      <c r="J36" s="86"/>
      <c r="K36" s="56"/>
    </row>
    <row r="37" spans="2:11" x14ac:dyDescent="0.2">
      <c r="B37" s="49"/>
      <c r="C37" s="57"/>
      <c r="D37" s="49"/>
      <c r="E37" s="57"/>
      <c r="F37" s="49"/>
      <c r="G37" s="57"/>
      <c r="H37" s="49"/>
      <c r="I37" s="57"/>
      <c r="J37" s="86"/>
      <c r="K37" s="56"/>
    </row>
    <row r="38" spans="2:11" x14ac:dyDescent="0.2">
      <c r="B38" s="49"/>
      <c r="C38" s="57"/>
      <c r="D38" s="49"/>
      <c r="E38" s="57"/>
      <c r="F38" s="49"/>
      <c r="G38" s="57"/>
      <c r="H38" s="49"/>
      <c r="I38" s="57"/>
      <c r="J38" s="86"/>
      <c r="K38" s="56"/>
    </row>
    <row r="39" spans="2:11" x14ac:dyDescent="0.2">
      <c r="B39" s="49"/>
      <c r="C39" s="57"/>
      <c r="D39" s="49"/>
      <c r="E39" s="57"/>
      <c r="F39" s="49"/>
      <c r="G39" s="57"/>
      <c r="H39" s="49"/>
      <c r="I39" s="57"/>
      <c r="J39" s="86"/>
      <c r="K39" s="56"/>
    </row>
    <row r="40" spans="2:11" x14ac:dyDescent="0.2">
      <c r="B40" s="49"/>
      <c r="C40" s="57"/>
      <c r="D40" s="49"/>
      <c r="E40" s="57"/>
      <c r="F40" s="49"/>
      <c r="G40" s="57"/>
      <c r="H40" s="49"/>
      <c r="I40" s="57"/>
      <c r="J40" s="86"/>
      <c r="K40" s="56"/>
    </row>
    <row r="41" spans="2:11" x14ac:dyDescent="0.2">
      <c r="B41" s="49"/>
      <c r="C41" s="57"/>
      <c r="D41" s="49"/>
      <c r="E41" s="57"/>
      <c r="F41" s="49"/>
      <c r="G41" s="57"/>
      <c r="H41" s="49"/>
      <c r="I41" s="57"/>
      <c r="J41" s="86"/>
      <c r="K41" s="56"/>
    </row>
    <row r="42" spans="2:11" x14ac:dyDescent="0.2">
      <c r="B42" s="49"/>
      <c r="C42" s="57"/>
      <c r="D42" s="49"/>
      <c r="E42" s="57"/>
      <c r="F42" s="49"/>
      <c r="G42" s="57"/>
      <c r="H42" s="49"/>
      <c r="I42" s="57"/>
      <c r="J42" s="86"/>
      <c r="K42" s="56"/>
    </row>
    <row r="43" spans="2:11" x14ac:dyDescent="0.2">
      <c r="B43" s="49"/>
      <c r="C43" s="57"/>
      <c r="D43" s="49"/>
      <c r="E43" s="57"/>
      <c r="F43" s="49"/>
      <c r="G43" s="57"/>
      <c r="H43" s="49"/>
      <c r="I43" s="57"/>
      <c r="J43" s="86"/>
      <c r="K43" s="56"/>
    </row>
    <row r="44" spans="2:11" x14ac:dyDescent="0.2">
      <c r="B44" s="49"/>
      <c r="C44" s="57"/>
      <c r="D44" s="49"/>
      <c r="E44" s="57"/>
      <c r="F44" s="49"/>
      <c r="G44" s="57"/>
      <c r="H44" s="49"/>
      <c r="I44" s="57"/>
      <c r="J44" s="86"/>
      <c r="K44" s="56"/>
    </row>
    <row r="45" spans="2:11" x14ac:dyDescent="0.2">
      <c r="B45" s="49"/>
      <c r="C45" s="57"/>
      <c r="D45" s="49"/>
      <c r="E45" s="57"/>
      <c r="F45" s="49"/>
      <c r="G45" s="57"/>
      <c r="H45" s="49"/>
      <c r="I45" s="57"/>
      <c r="J45" s="86"/>
      <c r="K45" s="56"/>
    </row>
    <row r="46" spans="2:11" x14ac:dyDescent="0.2">
      <c r="B46" s="49"/>
      <c r="C46" s="57"/>
      <c r="D46" s="49"/>
      <c r="E46" s="57"/>
      <c r="F46" s="49"/>
      <c r="G46" s="57"/>
      <c r="H46" s="49"/>
      <c r="I46" s="57"/>
      <c r="J46" s="86"/>
      <c r="K46" s="56"/>
    </row>
    <row r="50" spans="3:3" x14ac:dyDescent="0.2">
      <c r="C50" s="51"/>
    </row>
  </sheetData>
  <phoneticPr fontId="0" type="noConversion"/>
  <printOptions horizontalCentered="1"/>
  <pageMargins left="0.25" right="0.25" top="0.5" bottom="0.5" header="0.25" footer="0.25"/>
  <pageSetup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F15"/>
  <sheetViews>
    <sheetView zoomScaleNormal="100" workbookViewId="0"/>
  </sheetViews>
  <sheetFormatPr defaultColWidth="9.109375" defaultRowHeight="12.6" x14ac:dyDescent="0.2"/>
  <cols>
    <col min="1" max="1" width="0.88671875" style="3" customWidth="1"/>
    <col min="2" max="2" width="25.33203125" style="3" customWidth="1"/>
    <col min="3" max="5" width="33.33203125" style="3" customWidth="1"/>
    <col min="6" max="6" width="10" style="3" customWidth="1"/>
    <col min="7" max="16384" width="9.109375" style="3"/>
  </cols>
  <sheetData>
    <row r="1" spans="2:6" ht="22.5" customHeight="1" x14ac:dyDescent="0.3">
      <c r="B1" s="58" t="s">
        <v>84</v>
      </c>
      <c r="C1" s="70"/>
      <c r="D1" s="70"/>
      <c r="E1" s="70"/>
      <c r="F1" s="70"/>
    </row>
    <row r="2" spans="2:6" x14ac:dyDescent="0.2">
      <c r="B2" s="22"/>
      <c r="C2" s="22"/>
      <c r="D2" s="22"/>
      <c r="E2" s="22"/>
      <c r="F2" s="137"/>
    </row>
    <row r="3" spans="2:6" ht="31.5" customHeight="1" x14ac:dyDescent="0.2">
      <c r="B3" s="73" t="s">
        <v>80</v>
      </c>
      <c r="C3" s="373" t="s">
        <v>31</v>
      </c>
      <c r="D3" s="373"/>
      <c r="E3" s="373"/>
      <c r="F3" s="373"/>
    </row>
    <row r="4" spans="2:6" ht="9.75" customHeight="1" x14ac:dyDescent="0.2"/>
    <row r="5" spans="2:6" x14ac:dyDescent="0.2">
      <c r="B5" s="375" t="s">
        <v>17</v>
      </c>
      <c r="C5" s="374" t="s">
        <v>98</v>
      </c>
      <c r="D5" s="374"/>
      <c r="E5" s="374"/>
      <c r="F5" s="374"/>
    </row>
    <row r="6" spans="2:6" x14ac:dyDescent="0.2">
      <c r="B6" s="375"/>
      <c r="C6" s="374"/>
      <c r="D6" s="374"/>
      <c r="E6" s="374"/>
      <c r="F6" s="374"/>
    </row>
    <row r="7" spans="2:6" x14ac:dyDescent="0.2">
      <c r="B7" s="375"/>
      <c r="C7" s="374"/>
      <c r="D7" s="374"/>
      <c r="E7" s="374"/>
      <c r="F7" s="374"/>
    </row>
    <row r="8" spans="2:6" ht="9.75" customHeight="1" x14ac:dyDescent="0.2"/>
    <row r="9" spans="2:6" x14ac:dyDescent="0.2">
      <c r="B9" s="375"/>
      <c r="C9" s="374"/>
      <c r="D9" s="374"/>
      <c r="E9" s="374"/>
      <c r="F9" s="374"/>
    </row>
    <row r="10" spans="2:6" x14ac:dyDescent="0.2">
      <c r="B10" s="375"/>
      <c r="C10" s="374"/>
      <c r="D10" s="374"/>
      <c r="E10" s="374"/>
      <c r="F10" s="374"/>
    </row>
    <row r="11" spans="2:6" x14ac:dyDescent="0.2">
      <c r="B11" s="375"/>
      <c r="C11" s="374"/>
      <c r="D11" s="374"/>
      <c r="E11" s="374"/>
      <c r="F11" s="374"/>
    </row>
    <row r="12" spans="2:6" ht="9.75" customHeight="1" x14ac:dyDescent="0.2"/>
    <row r="13" spans="2:6" x14ac:dyDescent="0.2">
      <c r="B13" s="375"/>
      <c r="C13" s="374"/>
      <c r="D13" s="374"/>
      <c r="E13" s="374"/>
      <c r="F13" s="374"/>
    </row>
    <row r="14" spans="2:6" x14ac:dyDescent="0.2">
      <c r="B14" s="375"/>
      <c r="C14" s="374"/>
      <c r="D14" s="374"/>
      <c r="E14" s="374"/>
      <c r="F14" s="374"/>
    </row>
    <row r="15" spans="2:6" x14ac:dyDescent="0.2">
      <c r="B15" s="375"/>
      <c r="C15" s="374"/>
      <c r="D15" s="374"/>
      <c r="E15" s="374"/>
      <c r="F15" s="374"/>
    </row>
  </sheetData>
  <mergeCells count="7">
    <mergeCell ref="C3:F3"/>
    <mergeCell ref="C13:F15"/>
    <mergeCell ref="C5:F7"/>
    <mergeCell ref="C9:F11"/>
    <mergeCell ref="B5:B7"/>
    <mergeCell ref="B9:B11"/>
    <mergeCell ref="B13:B15"/>
  </mergeCells>
  <phoneticPr fontId="0" type="noConversion"/>
  <pageMargins left="0.75" right="0.75" top="1" bottom="1" header="0.5" footer="0.5"/>
  <pageSetup scale="9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82"/>
  <sheetViews>
    <sheetView showGridLines="0" view="pageBreakPreview" zoomScaleNormal="100" zoomScaleSheetLayoutView="100" workbookViewId="0">
      <selection activeCell="C7" sqref="C7:D12"/>
    </sheetView>
  </sheetViews>
  <sheetFormatPr defaultColWidth="9.109375" defaultRowHeight="12.6" x14ac:dyDescent="0.2"/>
  <cols>
    <col min="1" max="1" width="0.88671875" style="4" customWidth="1"/>
    <col min="2" max="2" width="3.44140625" style="4" customWidth="1"/>
    <col min="3" max="3" width="24" style="4" customWidth="1"/>
    <col min="4" max="4" width="19.21875" style="4" customWidth="1"/>
    <col min="5" max="5" width="43.44140625" style="4" customWidth="1"/>
    <col min="6" max="6" width="16.88671875" style="4" customWidth="1"/>
    <col min="7" max="7" width="35.88671875" style="4" customWidth="1"/>
    <col min="8" max="8" width="15.5546875" style="4" bestFit="1" customWidth="1"/>
    <col min="9" max="16384" width="9.109375" style="4"/>
  </cols>
  <sheetData>
    <row r="1" spans="1:9" ht="17.399999999999999" x14ac:dyDescent="0.3">
      <c r="B1" s="64" t="s">
        <v>84</v>
      </c>
      <c r="C1" s="68"/>
      <c r="D1" s="68"/>
      <c r="E1" s="68"/>
      <c r="F1" s="68"/>
      <c r="G1" s="68"/>
      <c r="H1" s="68"/>
    </row>
    <row r="2" spans="1:9" ht="17.399999999999999" x14ac:dyDescent="0.2">
      <c r="B2" s="1"/>
      <c r="C2" s="1"/>
      <c r="D2" s="1"/>
      <c r="E2" s="1"/>
      <c r="F2" s="1"/>
      <c r="G2" s="1"/>
      <c r="H2" s="1"/>
    </row>
    <row r="3" spans="1:9" x14ac:dyDescent="0.2">
      <c r="E3" s="13" t="s">
        <v>28</v>
      </c>
      <c r="F3" s="153">
        <f>SUM(D14,D25,D36,D47,D58,D69,D80)</f>
        <v>0</v>
      </c>
    </row>
    <row r="4" spans="1:9" x14ac:dyDescent="0.2">
      <c r="B4" s="7"/>
    </row>
    <row r="5" spans="1:9" x14ac:dyDescent="0.2">
      <c r="B5" s="376" t="s">
        <v>40</v>
      </c>
      <c r="C5" s="376"/>
      <c r="D5" s="376"/>
      <c r="E5" s="73" t="s">
        <v>30</v>
      </c>
      <c r="F5" s="73" t="s">
        <v>29</v>
      </c>
      <c r="G5" s="73" t="s">
        <v>167</v>
      </c>
      <c r="H5" s="73" t="s">
        <v>29</v>
      </c>
    </row>
    <row r="6" spans="1:9" x14ac:dyDescent="0.2">
      <c r="A6" s="7"/>
      <c r="B6" s="7"/>
      <c r="C6" s="7"/>
      <c r="D6" s="7"/>
      <c r="E6" s="7"/>
      <c r="F6" s="7"/>
      <c r="G6" s="7"/>
      <c r="H6" s="7"/>
      <c r="I6" s="7"/>
    </row>
    <row r="7" spans="1:9" x14ac:dyDescent="0.2">
      <c r="A7" s="7"/>
      <c r="B7" s="378">
        <v>1</v>
      </c>
      <c r="C7" s="377"/>
      <c r="D7" s="377"/>
      <c r="E7" s="14"/>
      <c r="F7" s="15"/>
      <c r="G7" s="14"/>
      <c r="H7" s="15"/>
    </row>
    <row r="8" spans="1:9" x14ac:dyDescent="0.2">
      <c r="A8" s="7"/>
      <c r="B8" s="378"/>
      <c r="C8" s="377"/>
      <c r="D8" s="377"/>
      <c r="E8" s="14"/>
      <c r="F8" s="15"/>
      <c r="G8" s="14"/>
      <c r="H8" s="15"/>
    </row>
    <row r="9" spans="1:9" x14ac:dyDescent="0.2">
      <c r="A9" s="7"/>
      <c r="B9" s="378"/>
      <c r="C9" s="377"/>
      <c r="D9" s="377"/>
      <c r="E9" s="14"/>
      <c r="F9" s="15"/>
      <c r="G9" s="14"/>
      <c r="H9" s="15"/>
    </row>
    <row r="10" spans="1:9" x14ac:dyDescent="0.2">
      <c r="A10" s="7"/>
      <c r="B10" s="378"/>
      <c r="C10" s="377"/>
      <c r="D10" s="377"/>
      <c r="E10" s="14"/>
      <c r="F10" s="15"/>
      <c r="G10" s="14"/>
      <c r="H10" s="15"/>
    </row>
    <row r="11" spans="1:9" x14ac:dyDescent="0.2">
      <c r="A11" s="7"/>
      <c r="B11" s="378"/>
      <c r="C11" s="377"/>
      <c r="D11" s="377"/>
      <c r="E11" s="14"/>
      <c r="F11" s="15"/>
      <c r="G11" s="14"/>
      <c r="H11" s="15"/>
    </row>
    <row r="12" spans="1:9" x14ac:dyDescent="0.2">
      <c r="A12" s="7"/>
      <c r="B12" s="378"/>
      <c r="C12" s="377"/>
      <c r="D12" s="377"/>
      <c r="E12" s="14"/>
      <c r="F12" s="15"/>
      <c r="G12" s="14"/>
      <c r="H12" s="15"/>
    </row>
    <row r="13" spans="1:9" x14ac:dyDescent="0.2">
      <c r="A13" s="7"/>
      <c r="B13" s="378"/>
      <c r="C13" s="63" t="s">
        <v>12</v>
      </c>
      <c r="D13" s="99"/>
      <c r="E13" s="14"/>
      <c r="F13" s="15"/>
      <c r="G13" s="14"/>
      <c r="H13" s="15"/>
    </row>
    <row r="14" spans="1:9" x14ac:dyDescent="0.2">
      <c r="A14" s="7"/>
      <c r="B14" s="378"/>
      <c r="C14" s="151" t="s">
        <v>13</v>
      </c>
      <c r="D14" s="100">
        <f>F14-H14</f>
        <v>0</v>
      </c>
      <c r="E14" s="7"/>
      <c r="F14" s="154">
        <f>SUM(F7:F13)</f>
        <v>0</v>
      </c>
      <c r="G14" s="7"/>
      <c r="H14" s="154">
        <f>SUM(H7:H13)</f>
        <v>0</v>
      </c>
    </row>
    <row r="15" spans="1:9" x14ac:dyDescent="0.2">
      <c r="A15" s="7"/>
      <c r="B15" s="96"/>
      <c r="C15" s="151" t="s">
        <v>96</v>
      </c>
      <c r="D15" s="98"/>
      <c r="E15" s="16"/>
      <c r="F15" s="17"/>
      <c r="G15" s="7"/>
      <c r="H15" s="17"/>
      <c r="I15" s="7"/>
    </row>
    <row r="16" spans="1:9" x14ac:dyDescent="0.2">
      <c r="A16" s="7"/>
      <c r="B16" s="7"/>
      <c r="C16" s="152" t="s">
        <v>97</v>
      </c>
      <c r="D16" s="18"/>
      <c r="E16" s="16"/>
      <c r="F16" s="17"/>
      <c r="G16" s="7"/>
      <c r="H16" s="17"/>
      <c r="I16" s="7"/>
    </row>
    <row r="17" spans="1:9" x14ac:dyDescent="0.2">
      <c r="A17" s="7"/>
      <c r="B17" s="19"/>
      <c r="C17" s="7"/>
      <c r="D17" s="19"/>
      <c r="E17" s="7"/>
      <c r="F17" s="17"/>
      <c r="G17" s="7"/>
      <c r="H17" s="17"/>
      <c r="I17" s="7"/>
    </row>
    <row r="18" spans="1:9" x14ac:dyDescent="0.2">
      <c r="A18" s="7"/>
      <c r="B18" s="378">
        <v>2</v>
      </c>
      <c r="C18" s="377"/>
      <c r="D18" s="377"/>
      <c r="E18" s="14"/>
      <c r="F18" s="15"/>
      <c r="G18" s="14"/>
      <c r="H18" s="15"/>
    </row>
    <row r="19" spans="1:9" x14ac:dyDescent="0.2">
      <c r="A19" s="7"/>
      <c r="B19" s="378"/>
      <c r="C19" s="377"/>
      <c r="D19" s="377"/>
      <c r="E19" s="14"/>
      <c r="F19" s="15"/>
      <c r="G19" s="14"/>
      <c r="H19" s="15"/>
    </row>
    <row r="20" spans="1:9" x14ac:dyDescent="0.2">
      <c r="A20" s="7"/>
      <c r="B20" s="378"/>
      <c r="C20" s="377"/>
      <c r="D20" s="377"/>
      <c r="E20" s="14"/>
      <c r="F20" s="15"/>
      <c r="G20" s="14"/>
      <c r="H20" s="15"/>
    </row>
    <row r="21" spans="1:9" x14ac:dyDescent="0.2">
      <c r="A21" s="7"/>
      <c r="B21" s="378"/>
      <c r="C21" s="377"/>
      <c r="D21" s="377"/>
      <c r="E21" s="14"/>
      <c r="F21" s="15"/>
      <c r="G21" s="14"/>
      <c r="H21" s="15"/>
    </row>
    <row r="22" spans="1:9" x14ac:dyDescent="0.2">
      <c r="A22" s="7"/>
      <c r="B22" s="378"/>
      <c r="C22" s="377"/>
      <c r="D22" s="377"/>
      <c r="E22" s="14"/>
      <c r="F22" s="15"/>
      <c r="G22" s="14"/>
      <c r="H22" s="15"/>
    </row>
    <row r="23" spans="1:9" x14ac:dyDescent="0.2">
      <c r="A23" s="7"/>
      <c r="B23" s="378"/>
      <c r="C23" s="377"/>
      <c r="D23" s="377"/>
      <c r="E23" s="14"/>
      <c r="F23" s="15"/>
      <c r="G23" s="14"/>
      <c r="H23" s="15"/>
    </row>
    <row r="24" spans="1:9" x14ac:dyDescent="0.2">
      <c r="A24" s="7"/>
      <c r="B24" s="378"/>
      <c r="C24" s="63" t="s">
        <v>12</v>
      </c>
      <c r="D24" s="99"/>
      <c r="E24" s="14"/>
      <c r="F24" s="15"/>
      <c r="G24" s="14"/>
      <c r="H24" s="15"/>
    </row>
    <row r="25" spans="1:9" x14ac:dyDescent="0.2">
      <c r="A25" s="7"/>
      <c r="B25" s="378"/>
      <c r="C25" s="151" t="s">
        <v>13</v>
      </c>
      <c r="D25" s="100">
        <f>F25-H25</f>
        <v>0</v>
      </c>
      <c r="E25" s="7"/>
      <c r="F25" s="154">
        <f>SUM(F18:F24)</f>
        <v>0</v>
      </c>
      <c r="G25" s="7"/>
      <c r="H25" s="154">
        <f>SUM(H18:H24)</f>
        <v>0</v>
      </c>
    </row>
    <row r="26" spans="1:9" x14ac:dyDescent="0.2">
      <c r="A26" s="7"/>
      <c r="B26" s="19"/>
      <c r="C26" s="151" t="s">
        <v>96</v>
      </c>
      <c r="D26" s="98"/>
      <c r="E26" s="16"/>
      <c r="F26" s="17"/>
      <c r="G26" s="7"/>
      <c r="H26" s="17"/>
      <c r="I26" s="7"/>
    </row>
    <row r="27" spans="1:9" x14ac:dyDescent="0.2">
      <c r="A27" s="7"/>
      <c r="B27" s="19"/>
      <c r="C27" s="152" t="s">
        <v>97</v>
      </c>
      <c r="D27" s="18"/>
      <c r="E27" s="16"/>
      <c r="F27" s="17"/>
      <c r="G27" s="7"/>
      <c r="H27" s="17"/>
      <c r="I27" s="7"/>
    </row>
    <row r="28" spans="1:9" x14ac:dyDescent="0.2">
      <c r="A28" s="7"/>
      <c r="B28" s="19"/>
      <c r="C28" s="19"/>
      <c r="D28" s="19"/>
      <c r="E28" s="7"/>
      <c r="F28" s="17"/>
      <c r="G28" s="7"/>
      <c r="H28" s="17"/>
      <c r="I28" s="7"/>
    </row>
    <row r="29" spans="1:9" x14ac:dyDescent="0.2">
      <c r="A29" s="7"/>
      <c r="B29" s="378">
        <v>3</v>
      </c>
      <c r="C29" s="377"/>
      <c r="D29" s="377"/>
      <c r="E29" s="14"/>
      <c r="F29" s="15"/>
      <c r="G29" s="14"/>
      <c r="H29" s="15"/>
    </row>
    <row r="30" spans="1:9" x14ac:dyDescent="0.2">
      <c r="A30" s="7"/>
      <c r="B30" s="378"/>
      <c r="C30" s="377"/>
      <c r="D30" s="377"/>
      <c r="E30" s="14"/>
      <c r="F30" s="15"/>
      <c r="G30" s="14"/>
      <c r="H30" s="15"/>
    </row>
    <row r="31" spans="1:9" x14ac:dyDescent="0.2">
      <c r="A31" s="7"/>
      <c r="B31" s="378"/>
      <c r="C31" s="377"/>
      <c r="D31" s="377"/>
      <c r="E31" s="14"/>
      <c r="F31" s="15"/>
      <c r="G31" s="14"/>
      <c r="H31" s="15"/>
    </row>
    <row r="32" spans="1:9" x14ac:dyDescent="0.2">
      <c r="A32" s="7"/>
      <c r="B32" s="378"/>
      <c r="C32" s="377"/>
      <c r="D32" s="377"/>
      <c r="E32" s="14"/>
      <c r="F32" s="15"/>
      <c r="G32" s="14"/>
      <c r="H32" s="15"/>
    </row>
    <row r="33" spans="1:9" x14ac:dyDescent="0.2">
      <c r="A33" s="7"/>
      <c r="B33" s="378"/>
      <c r="C33" s="377"/>
      <c r="D33" s="377"/>
      <c r="E33" s="14"/>
      <c r="F33" s="15"/>
      <c r="G33" s="14"/>
      <c r="H33" s="15"/>
    </row>
    <row r="34" spans="1:9" x14ac:dyDescent="0.2">
      <c r="A34" s="7"/>
      <c r="B34" s="378"/>
      <c r="C34" s="377"/>
      <c r="D34" s="377"/>
      <c r="E34" s="14"/>
      <c r="F34" s="15"/>
      <c r="G34" s="14"/>
      <c r="H34" s="15"/>
    </row>
    <row r="35" spans="1:9" x14ac:dyDescent="0.2">
      <c r="A35" s="7"/>
      <c r="B35" s="378"/>
      <c r="C35" s="63" t="s">
        <v>12</v>
      </c>
      <c r="D35" s="99"/>
      <c r="E35" s="14"/>
      <c r="F35" s="15"/>
      <c r="G35" s="14"/>
      <c r="H35" s="15"/>
    </row>
    <row r="36" spans="1:9" x14ac:dyDescent="0.2">
      <c r="A36" s="7"/>
      <c r="B36" s="378"/>
      <c r="C36" s="151" t="s">
        <v>13</v>
      </c>
      <c r="D36" s="100">
        <f>F36-H36</f>
        <v>0</v>
      </c>
      <c r="E36" s="7"/>
      <c r="F36" s="154">
        <f>SUM(F29:F35)</f>
        <v>0</v>
      </c>
      <c r="G36" s="7"/>
      <c r="H36" s="154">
        <f>SUM(H29:H35)</f>
        <v>0</v>
      </c>
    </row>
    <row r="37" spans="1:9" x14ac:dyDescent="0.2">
      <c r="A37" s="7"/>
      <c r="B37" s="7"/>
      <c r="C37" s="151" t="s">
        <v>96</v>
      </c>
      <c r="D37" s="98"/>
      <c r="E37" s="16"/>
      <c r="F37" s="17"/>
      <c r="G37" s="7"/>
      <c r="H37" s="63"/>
      <c r="I37" s="7"/>
    </row>
    <row r="38" spans="1:9" x14ac:dyDescent="0.2">
      <c r="A38" s="7"/>
      <c r="B38" s="7"/>
      <c r="C38" s="152" t="s">
        <v>97</v>
      </c>
      <c r="D38" s="18"/>
      <c r="E38" s="16"/>
      <c r="F38" s="17"/>
      <c r="G38" s="7"/>
      <c r="H38" s="63"/>
      <c r="I38" s="7"/>
    </row>
    <row r="39" spans="1:9" x14ac:dyDescent="0.2">
      <c r="A39" s="7"/>
      <c r="B39" s="7"/>
      <c r="C39" s="7"/>
      <c r="D39" s="97"/>
      <c r="E39" s="20"/>
      <c r="F39" s="21"/>
      <c r="G39" s="20"/>
      <c r="H39" s="21"/>
      <c r="I39" s="7"/>
    </row>
    <row r="40" spans="1:9" x14ac:dyDescent="0.2">
      <c r="A40" s="7"/>
      <c r="B40" s="378">
        <v>4</v>
      </c>
      <c r="C40" s="377"/>
      <c r="D40" s="377"/>
      <c r="E40" s="14"/>
      <c r="F40" s="15"/>
      <c r="G40" s="14"/>
      <c r="H40" s="15"/>
    </row>
    <row r="41" spans="1:9" x14ac:dyDescent="0.2">
      <c r="A41" s="7"/>
      <c r="B41" s="378"/>
      <c r="C41" s="377"/>
      <c r="D41" s="377"/>
      <c r="E41" s="14"/>
      <c r="F41" s="15"/>
      <c r="G41" s="14"/>
      <c r="H41" s="15"/>
    </row>
    <row r="42" spans="1:9" x14ac:dyDescent="0.2">
      <c r="A42" s="7"/>
      <c r="B42" s="378"/>
      <c r="C42" s="377"/>
      <c r="D42" s="377"/>
      <c r="E42" s="14"/>
      <c r="F42" s="15"/>
      <c r="G42" s="14"/>
      <c r="H42" s="15"/>
    </row>
    <row r="43" spans="1:9" x14ac:dyDescent="0.2">
      <c r="A43" s="7"/>
      <c r="B43" s="378"/>
      <c r="C43" s="377"/>
      <c r="D43" s="377"/>
      <c r="E43" s="14"/>
      <c r="F43" s="15"/>
      <c r="G43" s="14"/>
      <c r="H43" s="15"/>
    </row>
    <row r="44" spans="1:9" x14ac:dyDescent="0.2">
      <c r="A44" s="7"/>
      <c r="B44" s="378"/>
      <c r="C44" s="377"/>
      <c r="D44" s="377"/>
      <c r="E44" s="14"/>
      <c r="F44" s="15"/>
      <c r="G44" s="14"/>
      <c r="H44" s="15"/>
    </row>
    <row r="45" spans="1:9" x14ac:dyDescent="0.2">
      <c r="A45" s="7"/>
      <c r="B45" s="378"/>
      <c r="C45" s="377"/>
      <c r="D45" s="377"/>
      <c r="E45" s="14"/>
      <c r="F45" s="15"/>
      <c r="G45" s="14"/>
      <c r="H45" s="15"/>
    </row>
    <row r="46" spans="1:9" x14ac:dyDescent="0.2">
      <c r="A46" s="7"/>
      <c r="B46" s="378"/>
      <c r="C46" s="63" t="s">
        <v>12</v>
      </c>
      <c r="D46" s="99"/>
      <c r="E46" s="14"/>
      <c r="F46" s="15"/>
      <c r="G46" s="14"/>
      <c r="H46" s="15"/>
    </row>
    <row r="47" spans="1:9" x14ac:dyDescent="0.2">
      <c r="A47" s="7"/>
      <c r="B47" s="378"/>
      <c r="C47" s="151" t="s">
        <v>13</v>
      </c>
      <c r="D47" s="100">
        <f>F47-H47</f>
        <v>0</v>
      </c>
      <c r="E47" s="7"/>
      <c r="F47" s="154">
        <f>SUM(F40:F46)</f>
        <v>0</v>
      </c>
      <c r="G47" s="7"/>
      <c r="H47" s="154">
        <f>SUM(H40:H46)</f>
        <v>0</v>
      </c>
    </row>
    <row r="48" spans="1:9" x14ac:dyDescent="0.2">
      <c r="A48" s="7"/>
      <c r="B48" s="96"/>
      <c r="C48" s="151" t="s">
        <v>96</v>
      </c>
      <c r="D48" s="98"/>
      <c r="E48" s="16"/>
      <c r="F48" s="17"/>
      <c r="G48" s="7"/>
      <c r="H48" s="17"/>
      <c r="I48" s="7"/>
    </row>
    <row r="49" spans="1:9" x14ac:dyDescent="0.2">
      <c r="A49" s="7"/>
      <c r="B49" s="7"/>
      <c r="C49" s="152" t="s">
        <v>97</v>
      </c>
      <c r="D49" s="18"/>
      <c r="E49" s="16"/>
      <c r="F49" s="17"/>
      <c r="G49" s="7"/>
      <c r="H49" s="17"/>
      <c r="I49" s="7"/>
    </row>
    <row r="50" spans="1:9" x14ac:dyDescent="0.2">
      <c r="A50" s="7"/>
      <c r="B50" s="19"/>
      <c r="C50" s="7"/>
      <c r="D50" s="19"/>
      <c r="E50" s="7"/>
      <c r="F50" s="17"/>
      <c r="G50" s="7"/>
      <c r="H50" s="17"/>
      <c r="I50" s="7"/>
    </row>
    <row r="51" spans="1:9" x14ac:dyDescent="0.2">
      <c r="A51" s="7"/>
      <c r="B51" s="378">
        <v>5</v>
      </c>
      <c r="C51" s="377"/>
      <c r="D51" s="377"/>
      <c r="E51" s="14"/>
      <c r="F51" s="15"/>
      <c r="G51" s="14"/>
      <c r="H51" s="15"/>
    </row>
    <row r="52" spans="1:9" x14ac:dyDescent="0.2">
      <c r="A52" s="7"/>
      <c r="B52" s="378"/>
      <c r="C52" s="377"/>
      <c r="D52" s="377"/>
      <c r="E52" s="14"/>
      <c r="F52" s="15"/>
      <c r="G52" s="14"/>
      <c r="H52" s="15"/>
    </row>
    <row r="53" spans="1:9" x14ac:dyDescent="0.2">
      <c r="A53" s="7"/>
      <c r="B53" s="378"/>
      <c r="C53" s="377"/>
      <c r="D53" s="377"/>
      <c r="E53" s="14"/>
      <c r="F53" s="15"/>
      <c r="G53" s="14"/>
      <c r="H53" s="15"/>
    </row>
    <row r="54" spans="1:9" x14ac:dyDescent="0.2">
      <c r="A54" s="7"/>
      <c r="B54" s="378"/>
      <c r="C54" s="377"/>
      <c r="D54" s="377"/>
      <c r="E54" s="14"/>
      <c r="F54" s="15"/>
      <c r="G54" s="14"/>
      <c r="H54" s="15"/>
    </row>
    <row r="55" spans="1:9" x14ac:dyDescent="0.2">
      <c r="A55" s="7"/>
      <c r="B55" s="378"/>
      <c r="C55" s="377"/>
      <c r="D55" s="377"/>
      <c r="E55" s="14"/>
      <c r="F55" s="15"/>
      <c r="G55" s="14"/>
      <c r="H55" s="15"/>
    </row>
    <row r="56" spans="1:9" x14ac:dyDescent="0.2">
      <c r="A56" s="7"/>
      <c r="B56" s="378"/>
      <c r="C56" s="377"/>
      <c r="D56" s="377"/>
      <c r="E56" s="14"/>
      <c r="F56" s="15"/>
      <c r="G56" s="14"/>
      <c r="H56" s="15"/>
    </row>
    <row r="57" spans="1:9" x14ac:dyDescent="0.2">
      <c r="A57" s="7"/>
      <c r="B57" s="378"/>
      <c r="C57" s="63" t="s">
        <v>12</v>
      </c>
      <c r="D57" s="99"/>
      <c r="E57" s="14"/>
      <c r="F57" s="15"/>
      <c r="G57" s="14"/>
      <c r="H57" s="15"/>
    </row>
    <row r="58" spans="1:9" x14ac:dyDescent="0.2">
      <c r="A58" s="7"/>
      <c r="B58" s="378"/>
      <c r="C58" s="151" t="s">
        <v>13</v>
      </c>
      <c r="D58" s="100">
        <f>F58-H58</f>
        <v>0</v>
      </c>
      <c r="E58" s="7"/>
      <c r="F58" s="154">
        <f>SUM(F51:F57)</f>
        <v>0</v>
      </c>
      <c r="G58" s="7"/>
      <c r="H58" s="154">
        <f>SUM(H51:H57)</f>
        <v>0</v>
      </c>
    </row>
    <row r="59" spans="1:9" x14ac:dyDescent="0.2">
      <c r="A59" s="7"/>
      <c r="B59" s="19"/>
      <c r="C59" s="151" t="s">
        <v>96</v>
      </c>
      <c r="D59" s="98"/>
      <c r="E59" s="16"/>
      <c r="F59" s="17"/>
      <c r="G59" s="7"/>
      <c r="H59" s="17"/>
      <c r="I59" s="7"/>
    </row>
    <row r="60" spans="1:9" x14ac:dyDescent="0.2">
      <c r="A60" s="7"/>
      <c r="B60" s="19"/>
      <c r="C60" s="152" t="s">
        <v>97</v>
      </c>
      <c r="D60" s="18"/>
      <c r="E60" s="16"/>
      <c r="F60" s="17"/>
      <c r="G60" s="7"/>
      <c r="H60" s="17"/>
      <c r="I60" s="7"/>
    </row>
    <row r="62" spans="1:9" x14ac:dyDescent="0.2">
      <c r="A62" s="7"/>
      <c r="B62" s="378">
        <v>6</v>
      </c>
      <c r="C62" s="377"/>
      <c r="D62" s="377"/>
      <c r="E62" s="14"/>
      <c r="F62" s="15"/>
      <c r="G62" s="14"/>
      <c r="H62" s="15"/>
    </row>
    <row r="63" spans="1:9" x14ac:dyDescent="0.2">
      <c r="A63" s="7"/>
      <c r="B63" s="378"/>
      <c r="C63" s="377"/>
      <c r="D63" s="377"/>
      <c r="E63" s="14"/>
      <c r="F63" s="15"/>
      <c r="G63" s="14"/>
      <c r="H63" s="15"/>
    </row>
    <row r="64" spans="1:9" x14ac:dyDescent="0.2">
      <c r="A64" s="7"/>
      <c r="B64" s="378"/>
      <c r="C64" s="377"/>
      <c r="D64" s="377"/>
      <c r="E64" s="14"/>
      <c r="F64" s="15"/>
      <c r="G64" s="14"/>
      <c r="H64" s="15"/>
    </row>
    <row r="65" spans="1:9" x14ac:dyDescent="0.2">
      <c r="A65" s="7"/>
      <c r="B65" s="378"/>
      <c r="C65" s="377"/>
      <c r="D65" s="377"/>
      <c r="E65" s="14"/>
      <c r="F65" s="15"/>
      <c r="G65" s="14"/>
      <c r="H65" s="15"/>
    </row>
    <row r="66" spans="1:9" x14ac:dyDescent="0.2">
      <c r="A66" s="7"/>
      <c r="B66" s="378"/>
      <c r="C66" s="377"/>
      <c r="D66" s="377"/>
      <c r="E66" s="14"/>
      <c r="F66" s="15"/>
      <c r="G66" s="14"/>
      <c r="H66" s="15"/>
    </row>
    <row r="67" spans="1:9" x14ac:dyDescent="0.2">
      <c r="A67" s="7"/>
      <c r="B67" s="378"/>
      <c r="C67" s="377"/>
      <c r="D67" s="377"/>
      <c r="E67" s="14"/>
      <c r="F67" s="15"/>
      <c r="G67" s="14"/>
      <c r="H67" s="15"/>
    </row>
    <row r="68" spans="1:9" x14ac:dyDescent="0.2">
      <c r="A68" s="7"/>
      <c r="B68" s="378"/>
      <c r="C68" s="63" t="s">
        <v>12</v>
      </c>
      <c r="D68" s="99"/>
      <c r="E68" s="14"/>
      <c r="F68" s="15"/>
      <c r="G68" s="14"/>
      <c r="H68" s="15"/>
    </row>
    <row r="69" spans="1:9" x14ac:dyDescent="0.2">
      <c r="A69" s="7"/>
      <c r="B69" s="378"/>
      <c r="C69" s="151" t="s">
        <v>13</v>
      </c>
      <c r="D69" s="100">
        <f>F69-H69</f>
        <v>0</v>
      </c>
      <c r="E69" s="7"/>
      <c r="F69" s="154">
        <f>SUM(F62:F68)</f>
        <v>0</v>
      </c>
      <c r="G69" s="7"/>
      <c r="H69" s="154">
        <f>SUM(H62:H68)</f>
        <v>0</v>
      </c>
    </row>
    <row r="70" spans="1:9" x14ac:dyDescent="0.2">
      <c r="A70" s="7"/>
      <c r="B70" s="19"/>
      <c r="C70" s="151" t="s">
        <v>96</v>
      </c>
      <c r="D70" s="98"/>
      <c r="E70" s="16"/>
      <c r="F70" s="17"/>
      <c r="G70" s="7"/>
      <c r="H70" s="17"/>
      <c r="I70" s="7"/>
    </row>
    <row r="71" spans="1:9" x14ac:dyDescent="0.2">
      <c r="A71" s="7"/>
      <c r="B71" s="19"/>
      <c r="C71" s="152" t="s">
        <v>97</v>
      </c>
      <c r="D71" s="18"/>
      <c r="E71" s="16"/>
      <c r="F71" s="17"/>
      <c r="G71" s="7"/>
      <c r="H71" s="17"/>
      <c r="I71" s="7"/>
    </row>
    <row r="73" spans="1:9" x14ac:dyDescent="0.2">
      <c r="A73" s="7"/>
      <c r="B73" s="378">
        <v>7</v>
      </c>
      <c r="C73" s="377"/>
      <c r="D73" s="377"/>
      <c r="E73" s="14"/>
      <c r="F73" s="15"/>
      <c r="G73" s="14"/>
      <c r="H73" s="15"/>
    </row>
    <row r="74" spans="1:9" x14ac:dyDescent="0.2">
      <c r="A74" s="7"/>
      <c r="B74" s="378"/>
      <c r="C74" s="377"/>
      <c r="D74" s="377"/>
      <c r="E74" s="14"/>
      <c r="F74" s="15"/>
      <c r="G74" s="14"/>
      <c r="H74" s="15"/>
    </row>
    <row r="75" spans="1:9" x14ac:dyDescent="0.2">
      <c r="A75" s="7"/>
      <c r="B75" s="378"/>
      <c r="C75" s="377"/>
      <c r="D75" s="377"/>
      <c r="E75" s="14"/>
      <c r="F75" s="15"/>
      <c r="G75" s="14"/>
      <c r="H75" s="15"/>
    </row>
    <row r="76" spans="1:9" x14ac:dyDescent="0.2">
      <c r="A76" s="7"/>
      <c r="B76" s="378"/>
      <c r="C76" s="377"/>
      <c r="D76" s="377"/>
      <c r="E76" s="14"/>
      <c r="F76" s="15"/>
      <c r="G76" s="14"/>
      <c r="H76" s="15"/>
    </row>
    <row r="77" spans="1:9" x14ac:dyDescent="0.2">
      <c r="A77" s="7"/>
      <c r="B77" s="378"/>
      <c r="C77" s="377"/>
      <c r="D77" s="377"/>
      <c r="E77" s="14"/>
      <c r="F77" s="15"/>
      <c r="G77" s="14"/>
      <c r="H77" s="15"/>
    </row>
    <row r="78" spans="1:9" x14ac:dyDescent="0.2">
      <c r="A78" s="7"/>
      <c r="B78" s="378"/>
      <c r="C78" s="377"/>
      <c r="D78" s="377"/>
      <c r="E78" s="14"/>
      <c r="F78" s="15"/>
      <c r="G78" s="14"/>
      <c r="H78" s="15"/>
    </row>
    <row r="79" spans="1:9" x14ac:dyDescent="0.2">
      <c r="A79" s="7"/>
      <c r="B79" s="378"/>
      <c r="C79" s="63" t="s">
        <v>12</v>
      </c>
      <c r="D79" s="99"/>
      <c r="E79" s="14"/>
      <c r="F79" s="15"/>
      <c r="G79" s="14"/>
      <c r="H79" s="15"/>
    </row>
    <row r="80" spans="1:9" x14ac:dyDescent="0.2">
      <c r="A80" s="7"/>
      <c r="B80" s="378"/>
      <c r="C80" s="151" t="s">
        <v>13</v>
      </c>
      <c r="D80" s="100">
        <f>F80-H80</f>
        <v>0</v>
      </c>
      <c r="E80" s="7"/>
      <c r="F80" s="154">
        <f>SUM(F73:F79)</f>
        <v>0</v>
      </c>
      <c r="G80" s="7"/>
      <c r="H80" s="154">
        <f>SUM(H73:H79)</f>
        <v>0</v>
      </c>
    </row>
    <row r="81" spans="1:9" x14ac:dyDescent="0.2">
      <c r="A81" s="7"/>
      <c r="B81" s="19"/>
      <c r="C81" s="151" t="s">
        <v>96</v>
      </c>
      <c r="D81" s="98"/>
      <c r="E81" s="16"/>
      <c r="F81" s="17"/>
      <c r="G81" s="7"/>
      <c r="H81" s="17"/>
      <c r="I81" s="7"/>
    </row>
    <row r="82" spans="1:9" x14ac:dyDescent="0.2">
      <c r="A82" s="7"/>
      <c r="B82" s="19"/>
      <c r="C82" s="152" t="s">
        <v>154</v>
      </c>
      <c r="D82" s="18"/>
      <c r="E82" s="16"/>
      <c r="F82" s="17"/>
      <c r="G82" s="7"/>
      <c r="H82" s="17"/>
      <c r="I82" s="7"/>
    </row>
  </sheetData>
  <mergeCells count="15">
    <mergeCell ref="B73:B80"/>
    <mergeCell ref="C73:D78"/>
    <mergeCell ref="B62:B69"/>
    <mergeCell ref="C62:D67"/>
    <mergeCell ref="C51:D56"/>
    <mergeCell ref="B51:B58"/>
    <mergeCell ref="B5:D5"/>
    <mergeCell ref="C40:D45"/>
    <mergeCell ref="B40:B47"/>
    <mergeCell ref="C18:D23"/>
    <mergeCell ref="C29:D34"/>
    <mergeCell ref="B18:B25"/>
    <mergeCell ref="B29:B36"/>
    <mergeCell ref="C7:D12"/>
    <mergeCell ref="B7:B14"/>
  </mergeCells>
  <phoneticPr fontId="0" type="noConversion"/>
  <printOptions horizontalCentered="1"/>
  <pageMargins left="0.25" right="0.25" top="0.5" bottom="0.5" header="0.25" footer="0.25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Preparation To Do's</vt:lpstr>
      <vt:lpstr>A (primary cost and goals)</vt:lpstr>
      <vt:lpstr>I (process map)</vt:lpstr>
      <vt:lpstr>I (critical costs)</vt:lpstr>
      <vt:lpstr>M D (cost drivers &amp; strat.opt.)</vt:lpstr>
      <vt:lpstr>D (matrix)</vt:lpstr>
      <vt:lpstr>D (strategic options)</vt:lpstr>
      <vt:lpstr>R (constraints)</vt:lpstr>
      <vt:lpstr>R (risk benefit)</vt:lpstr>
      <vt:lpstr>R (contingency)</vt:lpstr>
      <vt:lpstr>I (action plan)</vt:lpstr>
      <vt:lpstr>Master Worksheet</vt:lpstr>
      <vt:lpstr>V (cost monitors)</vt:lpstr>
      <vt:lpstr>E (next project)</vt:lpstr>
      <vt:lpstr>'A (primary cost and goals)'!Print_Area</vt:lpstr>
      <vt:lpstr>'D (matrix)'!Print_Area</vt:lpstr>
      <vt:lpstr>'D (strategic options)'!Print_Area</vt:lpstr>
      <vt:lpstr>'E (next project)'!Print_Area</vt:lpstr>
      <vt:lpstr>'I (action plan)'!Print_Area</vt:lpstr>
      <vt:lpstr>'I (critical costs)'!Print_Area</vt:lpstr>
      <vt:lpstr>'I (process map)'!Print_Area</vt:lpstr>
      <vt:lpstr>'M D (cost drivers &amp; strat.opt.)'!Print_Area</vt:lpstr>
      <vt:lpstr>'Master Worksheet'!Print_Area</vt:lpstr>
      <vt:lpstr>'R (constraints)'!Print_Area</vt:lpstr>
      <vt:lpstr>'R (contingency)'!Print_Area</vt:lpstr>
      <vt:lpstr>'R (risk benefit)'!Print_Area</vt:lpstr>
      <vt:lpstr>'V (cost monitors)'!Print_Area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2013-12-21T02:53:38Z</dcterms:created>
  <dcterms:modified xsi:type="dcterms:W3CDTF">2015-04-14T11:56:17Z</dcterms:modified>
</cp:coreProperties>
</file>